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 firstSheet="13" activeTab="16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表06" sheetId="10" r:id="rId10"/>
    <sheet name="部门政府采购预算表07" sheetId="11" r:id="rId11"/>
    <sheet name="部门政府购买服务预算表08" sheetId="12" r:id="rId12"/>
    <sheet name="省对下转移支付预算表09-1" sheetId="13" r:id="rId13"/>
    <sheet name="省对下转移支付绩效目标表09-2" sheetId="14" r:id="rId14"/>
    <sheet name="新增资产配置表10" sheetId="15" r:id="rId15"/>
    <sheet name="中央转移支付补助项目支出预算表11" sheetId="16" r:id="rId16"/>
    <sheet name="部门项目支出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<sst xmlns="http://schemas.openxmlformats.org/spreadsheetml/2006/main" count="1008" uniqueCount="390">
  <si>
    <t>预算01-1表</t>
  </si>
  <si>
    <t>2026年部门财务收支预算总表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</si>
  <si>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</si>
  <si>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</si>
  <si>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</si>
  <si>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</si>
  <si>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</si>
  <si>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</si>
  <si>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</si>
  <si>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</si>
  <si>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</si>
  <si>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</si>
  <si>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</si>
  <si>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</si>
  <si>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</si>
  <si>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</si>
  <si>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</si>
  <si>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</si>
  <si>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</si>
  <si>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</si>
  <si>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</si>
  <si>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</si>
  <si>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</si>
  <si>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</si>
  <si>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</si>
  <si>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出 总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</si>
  <si>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</si>
  <si>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</si>
  <si>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</si>
  <si>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</si>
  <si>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</si>
  <si>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</si>
  <si>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</si>
  <si>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</si>
  <si>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</si>
  <si>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</si>
  <si>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</si>
  <si>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</si>
  <si>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</si>
  <si>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</si>
  <si>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</si>
  <si>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</si>
  <si>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非财政拨款结余</t>
  </si>
  <si>
    <t>事业收入</t>
  </si>
  <si>
    <t>105037</t>
  </si>
  <si>
    <t>云南师范大学附属小学</t>
  </si>
  <si>
    <t>预算01-3表</t>
  </si>
  <si>
    <t>2026年部门支出预算表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</si>
  <si>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</si>
  <si>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</si>
  <si>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</si>
  <si>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</si>
  <si>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</si>
  <si>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</si>
  <si>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</si>
  <si>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</si>
  <si>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</si>
  <si>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</si>
  <si>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</si>
  <si>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201</t>
  </si>
  <si>
    <t>一般公共服务支出</t>
  </si>
  <si>
    <t>20123</t>
  </si>
  <si>
    <t>民族事务</t>
  </si>
  <si>
    <t>2012304</t>
  </si>
  <si>
    <t>民族工作专项</t>
  </si>
  <si>
    <t>205</t>
  </si>
  <si>
    <t>教育支出</t>
  </si>
  <si>
    <t>20502</t>
  </si>
  <si>
    <t>普通教育</t>
  </si>
  <si>
    <t>2050202</t>
  </si>
  <si>
    <t>小学教育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</si>
  <si>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</si>
  <si>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</si>
  <si>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</si>
  <si>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</si>
  <si>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</si>
  <si>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</si>
  <si>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</si>
  <si>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</si>
  <si>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</si>
  <si>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</si>
  <si>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</si>
  <si>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</si>
  <si>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</si>
  <si>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</si>
  <si>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</si>
  <si>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</si>
  <si>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</si>
  <si>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</si>
  <si>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</si>
  <si>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</si>
  <si>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</si>
  <si>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</si>
  <si>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</si>
  <si>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</si>
  <si>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</si>
  <si>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</si>
  <si>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</si>
  <si>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</si>
  <si>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</si>
  <si>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2026年财政拨款收支预算总表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</si>
  <si>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</si>
  <si>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</si>
  <si>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</si>
  <si>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</si>
  <si>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</si>
  <si>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</si>
  <si>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</si>
  <si>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</si>
  <si>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收 入 总 计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</si>
  <si>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</si>
  <si>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</si>
  <si>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</si>
  <si>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</si>
  <si>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</si>
  <si>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</si>
  <si>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</si>
  <si>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</si>
  <si>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</si>
  <si>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</si>
  <si>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</si>
  <si>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</si>
  <si>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2026年一般公共预算“三公”经费支出预算表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</si>
  <si>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</si>
  <si>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</si>
  <si>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</si>
  <si>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</si>
  <si>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</si>
  <si>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</si>
  <si>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</si>
  <si>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</si>
  <si>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</si>
  <si>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</si>
  <si>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</si>
  <si>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</si>
  <si>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</si>
  <si>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</si>
  <si>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</si>
  <si>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</si>
  <si>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</si>
  <si>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</si>
  <si>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</si>
  <si>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</si>
  <si>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</si>
  <si>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</si>
  <si>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</si>
  <si>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</si>
  <si>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530000210000000030615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</si>
  <si>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</si>
  <si>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</si>
  <si>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</si>
  <si>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</si>
  <si>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</si>
  <si>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</si>
  <si>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</si>
  <si>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</si>
  <si>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</si>
  <si>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530000210000000030616</t>
  </si>
  <si>
    <t>社会保障缴费</t>
  </si>
  <si>
    <t>30108</t>
  </si>
  <si>
    <t>机关事业单位基本养老保险缴费</t>
  </si>
  <si>
    <t>30112</t>
  </si>
  <si>
    <t>其他社会保障缴费</t>
  </si>
  <si>
    <t>30110</t>
  </si>
  <si>
    <t>职工基本医疗保险缴费</t>
  </si>
  <si>
    <t>30307</t>
  </si>
  <si>
    <t>医疗费补助</t>
  </si>
  <si>
    <t>30111</t>
  </si>
  <si>
    <t>公务员医疗补助缴费</t>
  </si>
  <si>
    <t>530000210000000030618</t>
  </si>
  <si>
    <t>30113</t>
  </si>
  <si>
    <t>530000210000000030621</t>
  </si>
  <si>
    <t>公车购置及运维费</t>
  </si>
  <si>
    <t>30231</t>
  </si>
  <si>
    <t>公务用车运行维护费</t>
  </si>
  <si>
    <t>530000210000000030625</t>
  </si>
  <si>
    <t>工会经费</t>
  </si>
  <si>
    <t>30228</t>
  </si>
  <si>
    <t>530000210000000030626</t>
  </si>
  <si>
    <t>一般公用经费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</si>
  <si>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</si>
  <si>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</si>
  <si>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</si>
  <si>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</si>
  <si>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</si>
  <si>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</si>
  <si>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</si>
  <si>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</si>
  <si>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</si>
  <si>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</si>
  <si>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</si>
  <si>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</si>
  <si>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30213</t>
  </si>
  <si>
    <t>维修（护）费</t>
  </si>
  <si>
    <t>30299</t>
  </si>
  <si>
    <t>其他商品和服务支出</t>
  </si>
  <si>
    <t>预算05-1表</t>
  </si>
  <si>
    <t>2026年部门项目支出预算表</t>
  </si>
  <si>
    <t>项目分类</t>
  </si>
  <si>
    <t>项目单位</t>
  </si>
  <si>
    <t>本年拨款</t>
  </si>
  <si>
    <t>其中：本次下达</t>
  </si>
  <si>
    <t>2025年城乡义务教育补助经费综合奖补（中央）资金</t>
  </si>
  <si>
    <t>民生类</t>
  </si>
  <si>
    <t>530000251100004430103</t>
  </si>
  <si>
    <t>30216</t>
  </si>
  <si>
    <t>培训费</t>
  </si>
  <si>
    <t>30226</t>
  </si>
  <si>
    <t>劳务费</t>
  </si>
  <si>
    <t>2025年省级学科带头人工作室工作经费</t>
  </si>
  <si>
    <t>事业发展类</t>
  </si>
  <si>
    <t>530000251100004309206</t>
  </si>
  <si>
    <t>2025年省教育厅牵头云南省人才发展专项资金</t>
  </si>
  <si>
    <t>530000251100004280914</t>
  </si>
  <si>
    <t>民族文化教育专项资金</t>
  </si>
  <si>
    <t>530000261100005169081</t>
  </si>
  <si>
    <t>30214</t>
  </si>
  <si>
    <t>租赁费</t>
  </si>
  <si>
    <t>30218</t>
  </si>
  <si>
    <t>专用材料费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</si>
  <si>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</si>
  <si>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</si>
  <si>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</si>
  <si>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</si>
  <si>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</si>
  <si>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</si>
  <si>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</si>
  <si>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</si>
  <si>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</si>
  <si>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</si>
  <si>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</si>
  <si>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</si>
  <si>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云南师范大学附属小学开展“版画童印共绘同心”铸牢中华民族共同体意识育人实践活动,利用云南师范大学资源开展课题研究及实践工作，提供教学经验范本。</t>
  </si>
  <si>
    <t>产出指标</t>
  </si>
  <si>
    <t>质量指标</t>
  </si>
  <si>
    <t>研发针对小学阶段的思政课程</t>
  </si>
  <si>
    <t>=</t>
  </si>
  <si>
    <t>1.0</t>
  </si>
  <si>
    <t>项</t>
  </si>
  <si>
    <t>定量指标</t>
  </si>
  <si>
    <t>研发针对小学阶段的思政课程，提供教学经验范本。</t>
  </si>
  <si>
    <t>时效指标</t>
  </si>
  <si>
    <t>2026年度开展课题研究完成率</t>
  </si>
  <si>
    <t>100</t>
  </si>
  <si>
    <t>%</t>
  </si>
  <si>
    <t>2026年度利用云南师范大学资源开展课题研究，研发针对小学阶段的思政课程。</t>
  </si>
  <si>
    <t>效益指标</t>
  </si>
  <si>
    <t>社会效益</t>
  </si>
  <si>
    <t>提供教学经验范本</t>
  </si>
  <si>
    <t>满意度指标</t>
  </si>
  <si>
    <t>服务对象满意度</t>
  </si>
  <si>
    <t>满意度</t>
  </si>
  <si>
    <t>&gt;=</t>
  </si>
  <si>
    <t>90</t>
  </si>
  <si>
    <t>学生及家长满意度</t>
  </si>
  <si>
    <t>预算06表</t>
  </si>
  <si>
    <t>2026年政府性基金预算支出预算表</t>
  </si>
  <si>
    <t>政府性基金预算支出</t>
  </si>
  <si>
    <t>备注：我校不涉及相关业务，故此表为空。</t>
  </si>
  <si>
    <t>预算07表</t>
  </si>
  <si>
    <t>2026年部门政府采购预算表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</si>
  <si>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</si>
  <si>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</si>
  <si>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</si>
  <si>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</si>
  <si>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</si>
  <si>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</si>
  <si>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</si>
  <si>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</si>
  <si>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</si>
  <si>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</si>
  <si>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公务用车燃油费</t>
  </si>
  <si>
    <t>C23120302 车辆加油、添加燃料服务</t>
  </si>
  <si>
    <t>公务用车维修费</t>
  </si>
  <si>
    <t>C23120301 车辆维修和保养服务</t>
  </si>
  <si>
    <t>公务用车保险费</t>
  </si>
  <si>
    <t>C1804010201 机动车保险服务</t>
  </si>
  <si>
    <t>办公用复印纸</t>
  </si>
  <si>
    <t>A05040101 复印纸</t>
  </si>
  <si>
    <t>件</t>
  </si>
  <si>
    <t>预算08表</t>
  </si>
  <si>
    <t>2026年部门政府购买服务预算表</t>
  </si>
  <si>
    <t>政府购买服务项目</t>
  </si>
  <si>
    <t>政府购买服务目录</t>
  </si>
  <si>
    <t>预算09-1表</t>
  </si>
  <si>
    <t>2026年省对下转移支付预算表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</si>
  <si>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</si>
  <si>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</si>
  <si>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</si>
  <si>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</si>
  <si>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</si>
  <si>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</si>
  <si>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</si>
  <si>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</si>
  <si>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</si>
  <si>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</si>
  <si>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</si>
  <si>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</si>
  <si>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</si>
  <si>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</si>
  <si>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</si>
  <si>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</si>
  <si>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</si>
  <si>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</si>
  <si>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</si>
  <si>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</si>
  <si>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</si>
  <si>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</si>
  <si>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未分配到地区数</t>
  </si>
  <si>
    <t>预算09-2表</t>
  </si>
  <si>
    <t>2026年省对下转移支付绩效目标表</t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</si>
  <si>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</si>
  <si>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</si>
  <si>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</si>
  <si>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</si>
  <si>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</si>
  <si>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</si>
  <si>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</si>
  <si>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</si>
  <si>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</si>
  <si>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</si>
  <si>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</si>
  <si>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设备</t>
  </si>
  <si>
    <t>A02010105 台式计算机</t>
  </si>
  <si>
    <t>台式计算机</t>
  </si>
  <si>
    <t>台</t>
  </si>
  <si>
    <t>A02010109 平板式计算机</t>
  </si>
  <si>
    <t>AI教学平板（教师机）</t>
  </si>
  <si>
    <t>AI教学平板（学生机）</t>
  </si>
  <si>
    <t>A02010201 路由器</t>
  </si>
  <si>
    <t>无线路由器</t>
  </si>
  <si>
    <t>A02010401 触摸式终端设备</t>
  </si>
  <si>
    <t>86寸红外智慧黑板</t>
  </si>
  <si>
    <t>A02010499 其他终端设备</t>
  </si>
  <si>
    <t>体测基站</t>
  </si>
  <si>
    <t>个</t>
  </si>
  <si>
    <t>星火智能批阅机</t>
  </si>
  <si>
    <t>智能教师终端</t>
  </si>
  <si>
    <t>A02010700 信息化设备零部件</t>
  </si>
  <si>
    <t>电容智能笔</t>
  </si>
  <si>
    <t>支</t>
  </si>
  <si>
    <t>A02019900 其他信息化设备</t>
  </si>
  <si>
    <t>充电车</t>
  </si>
  <si>
    <t>机器人拼接地图板</t>
  </si>
  <si>
    <t>套</t>
  </si>
  <si>
    <t>教学机器人</t>
  </si>
  <si>
    <t>精品录播系统</t>
  </si>
  <si>
    <t>视频展台</t>
  </si>
  <si>
    <t>综合实践开源硬件-I</t>
  </si>
  <si>
    <t>A02021104 液晶显示器</t>
  </si>
  <si>
    <t>显示屏（55寸）</t>
  </si>
  <si>
    <t>A02460200 径赛设备</t>
  </si>
  <si>
    <t>智能短跑测试仪</t>
  </si>
  <si>
    <t>A02460300 球类设备</t>
  </si>
  <si>
    <t>篮球架</t>
  </si>
  <si>
    <t>副</t>
  </si>
  <si>
    <t>A02469900 其他体育设备设施</t>
  </si>
  <si>
    <t>AIBOX运动超脑</t>
  </si>
  <si>
    <t>AI运动摄像头</t>
  </si>
  <si>
    <t>多口充电器</t>
  </si>
  <si>
    <t>智能超声波身高体重测量仪</t>
  </si>
  <si>
    <t>智能肺活量测试仪</t>
  </si>
  <si>
    <t>智能坐位体前屈测试仪</t>
  </si>
  <si>
    <t>无形资产</t>
  </si>
  <si>
    <t>A08060303 应用软件</t>
  </si>
  <si>
    <t>AI运动小站测评系统</t>
  </si>
  <si>
    <t>教学机器人软件</t>
  </si>
  <si>
    <t>开源硬件系统软件</t>
  </si>
  <si>
    <t>人工智能大模型课程</t>
  </si>
  <si>
    <t>人工智能教学应用系统</t>
  </si>
  <si>
    <t>人工智能主题课程-小学</t>
  </si>
  <si>
    <t>人工智能综合实践课程-小学</t>
  </si>
  <si>
    <t>星火智能教学课堂分析系统</t>
  </si>
  <si>
    <t>智慧体育体测系统</t>
  </si>
  <si>
    <t>智能教学系统</t>
  </si>
  <si>
    <t>智能云阅卷系统</t>
  </si>
  <si>
    <t>注：涉及土地使用权、房屋、公务用车购置，按照现行相关管理制度规定报批，以职能部门审批意见为准。</t>
  </si>
  <si>
    <t>预算11表</t>
  </si>
  <si>
    <t>2026年中央转移支付补助项目支出预算表</t>
  </si>
  <si>
    <t>上级补助</t>
  </si>
  <si>
    <t>提前下达2026年城乡义务教育公用经费中央资金</t>
  </si>
  <si>
    <t>预算12表</t>
  </si>
  <si>
    <t>2026年部门项目支出中期规划预算表</t>
  </si>
  <si>
    <t>项目级次</t>
  </si>
  <si>
    <t>2026年</t>
  </si>
  <si>
    <t>2027年</t>
  </si>
  <si>
    <t>2028年</t>
  </si>
  <si>
    <t>313 事业发展类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</si>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</sst>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39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4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7" applyNumberFormat="0" applyAlignment="0" applyProtection="0">
      <alignment vertical="center"/>
    </xf>
    <xf numFmtId="0" fontId="30" fillId="4" borderId="18" applyNumberFormat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5" borderId="19" applyNumberFormat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7" fillId="0" borderId="7">
      <alignment horizontal="right" vertical="center"/>
    </xf>
    <xf numFmtId="49" fontId="7" fillId="0" borderId="7">
      <alignment horizontal="left" vertical="center" wrapText="1"/>
    </xf>
    <xf numFmtId="176" fontId="7" fillId="0" borderId="7">
      <alignment horizontal="right" vertical="center"/>
    </xf>
    <xf numFmtId="177" fontId="7" fillId="0" borderId="7">
      <alignment horizontal="right" vertical="center"/>
    </xf>
    <xf numFmtId="178" fontId="7" fillId="0" borderId="7">
      <alignment horizontal="right" vertical="center"/>
    </xf>
    <xf numFmtId="179" fontId="7" fillId="0" borderId="7">
      <alignment horizontal="right" vertical="center"/>
    </xf>
    <xf numFmtId="10" fontId="7" fillId="0" borderId="7">
      <alignment horizontal="right" vertical="center"/>
    </xf>
    <xf numFmtId="180" fontId="7" fillId="0" borderId="7">
      <alignment horizontal="right" vertical="center"/>
    </xf>
  </cellStyleXfs>
  <cellXfs count="176">
    <xf numFmtId="0" fontId="0" fillId="0" borderId="0" xfId="0"/>
    <xf numFmtId="49" fontId="1" fillId="0" borderId="0" xfId="0" applyNumberFormat="1" applyFont="1"/>
    <xf numFmtId="0" fontId="1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1" fillId="0" borderId="0" xfId="0" applyFont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176" fontId="5" fillId="0" borderId="7" xfId="51" applyFont="1">
      <alignment horizontal="right" vertic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49" fontId="7" fillId="0" borderId="0" xfId="50" applyBorder="1">
      <alignment horizontal="left" vertical="center" wrapText="1"/>
    </xf>
    <xf numFmtId="49" fontId="7" fillId="0" borderId="0" xfId="50" applyBorder="1" applyAlignment="1">
      <alignment horizontal="right" vertical="center" wrapText="1"/>
    </xf>
    <xf numFmtId="49" fontId="8" fillId="0" borderId="0" xfId="50" applyFont="1" applyBorder="1" applyAlignment="1">
      <alignment horizontal="center" vertical="center" wrapText="1"/>
    </xf>
    <xf numFmtId="49" fontId="9" fillId="0" borderId="7" xfId="50" applyFont="1" applyAlignment="1">
      <alignment horizontal="center" vertical="center" wrapText="1"/>
    </xf>
    <xf numFmtId="49" fontId="10" fillId="0" borderId="7" xfId="50" applyAlignment="1">
      <alignment horizontal="center" vertical="center" wrapText="1"/>
    </xf>
    <xf numFmtId="49" fontId="9" fillId="0" borderId="7" xfId="50" applyFont="1">
      <alignment horizontal="left" vertical="center" wrapText="1"/>
    </xf>
    <xf numFmtId="180" fontId="7" fillId="0" borderId="7" xfId="56">
      <alignment horizontal="right" vertical="center"/>
    </xf>
    <xf numFmtId="176" fontId="7" fillId="0" borderId="7" xfId="51">
      <alignment horizontal="right" vertical="center"/>
    </xf>
    <xf numFmtId="180" fontId="7" fillId="0" borderId="7" xfId="0" applyNumberFormat="1" applyFont="1" applyBorder="1" applyAlignment="1">
      <alignment horizontal="left" vertical="center"/>
    </xf>
    <xf numFmtId="176" fontId="7" fillId="0" borderId="7" xfId="0" applyNumberFormat="1" applyFont="1" applyBorder="1" applyAlignment="1">
      <alignment horizontal="left" vertical="center"/>
    </xf>
    <xf numFmtId="0" fontId="3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left" vertical="center" wrapText="1"/>
      <protection locked="0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3" fillId="0" borderId="0" xfId="0" applyFont="1" applyAlignment="1" applyProtection="1">
      <alignment horizontal="right"/>
      <protection locked="0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76" fontId="5" fillId="0" borderId="7" xfId="0" applyNumberFormat="1" applyFont="1" applyBorder="1" applyAlignment="1">
      <alignment horizontal="right" vertical="center"/>
    </xf>
    <xf numFmtId="0" fontId="3" fillId="0" borderId="0" xfId="0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right" wrapText="1"/>
      <protection locked="0"/>
    </xf>
    <xf numFmtId="0" fontId="3" fillId="0" borderId="0" xfId="0" applyFont="1" applyAlignment="1">
      <alignment horizontal="right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4" fontId="3" fillId="0" borderId="12" xfId="0" applyNumberFormat="1" applyFont="1" applyBorder="1" applyAlignment="1" applyProtection="1">
      <alignment horizontal="right" vertical="center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 wrapText="1" indent="1"/>
    </xf>
    <xf numFmtId="0" fontId="3" fillId="0" borderId="12" xfId="0" applyFont="1" applyBorder="1" applyAlignment="1">
      <alignment horizontal="center" vertical="center" wrapText="1"/>
    </xf>
    <xf numFmtId="180" fontId="5" fillId="0" borderId="7" xfId="56" applyFont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 indent="1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9" fontId="5" fillId="0" borderId="7" xfId="50" applyFont="1">
      <alignment horizontal="left" vertical="center" wrapText="1"/>
    </xf>
    <xf numFmtId="49" fontId="5" fillId="0" borderId="7" xfId="0" applyNumberFormat="1" applyFont="1" applyBorder="1" applyAlignment="1">
      <alignment horizontal="left" vertical="center" wrapText="1"/>
    </xf>
    <xf numFmtId="4" fontId="3" fillId="0" borderId="7" xfId="0" applyNumberFormat="1" applyFont="1" applyBorder="1" applyAlignment="1" applyProtection="1">
      <alignment horizontal="right" vertical="center" wrapText="1"/>
      <protection locked="0"/>
    </xf>
    <xf numFmtId="0" fontId="13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/>
    </xf>
    <xf numFmtId="49" fontId="5" fillId="0" borderId="7" xfId="50" applyFont="1" applyAlignment="1">
      <alignment horizontal="left" vertical="center" wrapText="1" indent="1"/>
    </xf>
    <xf numFmtId="0" fontId="1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 indent="1"/>
    </xf>
    <xf numFmtId="0" fontId="3" fillId="0" borderId="7" xfId="0" applyFont="1" applyBorder="1" applyAlignment="1">
      <alignment horizontal="left" vertical="center" wrapText="1" indent="2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>
      <alignment vertical="center"/>
    </xf>
    <xf numFmtId="4" fontId="19" fillId="0" borderId="7" xfId="0" applyNumberFormat="1" applyFont="1" applyBorder="1" applyAlignment="1" applyProtection="1">
      <alignment horizontal="right" vertical="center"/>
      <protection locked="0"/>
    </xf>
    <xf numFmtId="49" fontId="19" fillId="0" borderId="7" xfId="50" applyFont="1">
      <alignment horizontal="left" vertical="center" wrapText="1"/>
    </xf>
    <xf numFmtId="0" fontId="5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19" fillId="0" borderId="7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0" fontId="19" fillId="0" borderId="7" xfId="0" applyFont="1" applyBorder="1" applyAlignment="1">
      <alignment horizontal="center" vertical="center"/>
    </xf>
    <xf numFmtId="0" fontId="19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176" fontId="5" fillId="0" borderId="0" xfId="51" applyFont="1" applyBorder="1">
      <alignment horizontal="right" vertical="center"/>
    </xf>
    <xf numFmtId="0" fontId="1" fillId="0" borderId="0" xfId="0" applyFont="1" applyProtection="1"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top"/>
    </xf>
    <xf numFmtId="0" fontId="3" fillId="0" borderId="6" xfId="0" applyFont="1" applyBorder="1" applyAlignment="1">
      <alignment horizontal="left" vertical="center"/>
    </xf>
    <xf numFmtId="0" fontId="19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176" fontId="19" fillId="0" borderId="7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19" fillId="0" borderId="6" xfId="0" applyFont="1" applyBorder="1" applyAlignment="1" applyProtection="1">
      <alignment horizontal="center"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1"/>
  <sheetViews>
    <sheetView showZeros="0" workbookViewId="0">
      <selection activeCell="A1" sqref="A1"/>
    </sheetView>
  </sheetViews>
  <sheetFormatPr defaultColWidth="8" defaultRowHeight="14.25" customHeight="1" outlineLevelCol="3"/>
  <cols>
    <col min="1" max="1" width="39.5740740740741" customWidth="1"/>
    <col min="2" max="2" width="46.2777777777778" customWidth="1"/>
    <col min="3" max="3" width="40.4259259259259" customWidth="1"/>
    <col min="4" max="4" width="50.1388888888889" customWidth="1"/>
  </cols>
  <sheetData>
    <row r="1" ht="12" customHeight="1" spans="1:4">
      <c r="D1" s="93" t="s">
        <v>0</v>
      </c>
    </row>
    <row r="2" ht="36" customHeight="1" spans="1:4">
      <c r="A2" s="44" t="s">
        <v>1</v>
      </c>
      <c r="B2" s="168"/>
      <c r="C2" s="168"/>
      <c r="D2" s="168"/>
    </row>
    <row r="3" ht="21" customHeight="1" spans="1:4">
      <c r="A3" s="92" t="str">
        <f>"单位名称："&amp;"云南师范大学附属小学"</f>
        <v>单位名称：云南师范大学附属小学</v>
      </c>
      <c r="B3" s="133"/>
      <c r="C3" s="133"/>
      <c r="D3" s="91" t="s">
        <v>2</v>
      </c>
    </row>
    <row r="4" ht="19.5" customHeight="1" spans="1:4">
      <c r="A4" s="10" t="s">
        <v>3</v>
      </c>
      <c r="B4" s="12"/>
      <c r="C4" s="10" t="s">
        <v>4</v>
      </c>
      <c r="D4" s="12"/>
    </row>
    <row r="5" ht="19.5" customHeight="1" spans="1:4">
      <c r="A5" s="15" t="s">
        <v>5</v>
      </c>
      <c r="B5" s="15" t="s">
        <v>6</v>
      </c>
      <c r="C5" s="15" t="s">
        <v>7</v>
      </c>
      <c r="D5" s="15" t="s">
        <v>6</v>
      </c>
    </row>
    <row r="6" ht="19.5" customHeight="1" spans="1:4">
      <c r="A6" s="18"/>
      <c r="B6" s="18"/>
      <c r="C6" s="18"/>
      <c r="D6" s="18"/>
    </row>
    <row r="7" ht="25.5" customHeight="1" spans="1:4">
      <c r="A7" s="144" t="s">
        <v>8</v>
      </c>
      <c r="B7" s="120">
        <v>81489234.86</v>
      </c>
      <c r="C7" s="110" t="str">
        <f>"一"&amp;"、"&amp;"一般公共服务支出"</f>
        <v>一、一般公共服务支出</v>
      </c>
      <c r="D7" s="120">
        <v>100000</v>
      </c>
    </row>
    <row r="8" ht="25.5" customHeight="1" spans="1:4">
      <c r="A8" s="144" t="s">
        <v>9</v>
      </c>
      <c r="B8" s="120"/>
      <c r="C8" s="110" t="str">
        <f>"二"&amp;"、"&amp;"教育支出"</f>
        <v>二、教育支出</v>
      </c>
      <c r="D8" s="120">
        <v>83686612.7</v>
      </c>
    </row>
    <row r="9" ht="25.5" customHeight="1" spans="1:4">
      <c r="A9" s="144" t="s">
        <v>10</v>
      </c>
      <c r="B9" s="120"/>
      <c r="C9" s="110" t="str">
        <f>"三"&amp;"、"&amp;"社会保障和就业支出"</f>
        <v>三、社会保障和就业支出</v>
      </c>
      <c r="D9" s="120">
        <v>7927427.29</v>
      </c>
    </row>
    <row r="10" ht="25.5" customHeight="1" spans="1:4">
      <c r="A10" s="144" t="s">
        <v>11</v>
      </c>
      <c r="B10" s="87"/>
      <c r="C10" s="110" t="str">
        <f>"四"&amp;"、"&amp;"卫生健康支出"</f>
        <v>四、卫生健康支出</v>
      </c>
      <c r="D10" s="120">
        <v>7544402.68</v>
      </c>
    </row>
    <row r="11" ht="25.5" customHeight="1" spans="1:4">
      <c r="A11" s="144" t="s">
        <v>12</v>
      </c>
      <c r="B11" s="120">
        <v>14540000</v>
      </c>
      <c r="C11" s="110" t="str">
        <f>"五"&amp;"、"&amp;"住房保障支出"</f>
        <v>五、住房保障支出</v>
      </c>
      <c r="D11" s="120">
        <v>6342730.25</v>
      </c>
    </row>
    <row r="12" ht="25.5" customHeight="1" spans="1:4">
      <c r="A12" s="144" t="s">
        <v>13</v>
      </c>
      <c r="B12" s="87"/>
      <c r="C12" s="110"/>
      <c r="D12" s="120"/>
    </row>
    <row r="13" ht="25.5" customHeight="1" spans="1:4">
      <c r="A13" s="144" t="s">
        <v>14</v>
      </c>
      <c r="B13" s="87"/>
      <c r="C13" s="110"/>
      <c r="D13" s="120"/>
    </row>
    <row r="14" ht="25.5" customHeight="1" spans="1:4">
      <c r="A14" s="144" t="s">
        <v>15</v>
      </c>
      <c r="B14" s="87"/>
      <c r="C14" s="110"/>
      <c r="D14" s="120"/>
    </row>
    <row r="15" ht="25.5" customHeight="1" spans="1:4">
      <c r="A15" s="169" t="s">
        <v>16</v>
      </c>
      <c r="B15" s="87"/>
      <c r="C15" s="110"/>
      <c r="D15" s="120"/>
    </row>
    <row r="16" ht="25.5" customHeight="1" spans="1:4">
      <c r="A16" s="169" t="s">
        <v>17</v>
      </c>
      <c r="B16" s="120">
        <v>14540000</v>
      </c>
      <c r="C16" s="110"/>
      <c r="D16" s="120"/>
    </row>
    <row r="17" ht="25.5" customHeight="1" spans="1:4">
      <c r="A17" s="170" t="s">
        <v>18</v>
      </c>
      <c r="B17" s="140">
        <v>96029234.86</v>
      </c>
      <c r="C17" s="142" t="s">
        <v>19</v>
      </c>
      <c r="D17" s="140">
        <v>105601172.92</v>
      </c>
    </row>
    <row r="18" ht="25.5" customHeight="1" spans="1:4">
      <c r="A18" s="171" t="s">
        <v>20</v>
      </c>
      <c r="B18" s="140">
        <v>9571938.06</v>
      </c>
      <c r="C18" s="172" t="s">
        <v>21</v>
      </c>
      <c r="D18" s="173"/>
    </row>
    <row r="19" ht="25.5" customHeight="1" spans="1:4">
      <c r="A19" s="174" t="s">
        <v>22</v>
      </c>
      <c r="B19" s="120">
        <v>9571938.06</v>
      </c>
      <c r="C19" s="141" t="s">
        <v>22</v>
      </c>
      <c r="D19" s="87"/>
    </row>
    <row r="20" ht="25.5" customHeight="1" spans="1:4">
      <c r="A20" s="174" t="s">
        <v>23</v>
      </c>
      <c r="B20" s="120"/>
      <c r="C20" s="141" t="s">
        <v>23</v>
      </c>
      <c r="D20" s="87"/>
    </row>
    <row r="21" ht="25.5" customHeight="1" spans="1:4">
      <c r="A21" s="175" t="s">
        <v>24</v>
      </c>
      <c r="B21" s="140">
        <v>105601172.92</v>
      </c>
      <c r="C21" s="142" t="s">
        <v>25</v>
      </c>
      <c r="D21" s="136">
        <v>105601172.92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9"/>
  <sheetViews>
    <sheetView showZeros="0" workbookViewId="0">
      <selection activeCell="A9" sqref="A9"/>
    </sheetView>
  </sheetViews>
  <sheetFormatPr defaultColWidth="9.13888888888889" defaultRowHeight="14.25" customHeight="1" outlineLevelCol="5"/>
  <cols>
    <col min="1" max="1" width="29" customWidth="1"/>
    <col min="2" max="2" width="28.5740740740741" customWidth="1"/>
    <col min="3" max="3" width="31.5740740740741" customWidth="1"/>
    <col min="4" max="6" width="33.4259259259259" customWidth="1"/>
  </cols>
  <sheetData>
    <row r="1" ht="15.75" customHeight="1" spans="1:6">
      <c r="F1" s="54" t="s">
        <v>255</v>
      </c>
    </row>
    <row r="2" ht="28.5" customHeight="1" spans="1:6">
      <c r="A2" s="26" t="s">
        <v>256</v>
      </c>
      <c r="B2" s="26"/>
      <c r="C2" s="26"/>
      <c r="D2" s="26"/>
      <c r="E2" s="26"/>
      <c r="F2" s="26"/>
    </row>
    <row r="3" ht="15" customHeight="1" spans="1:6">
      <c r="A3" s="100" t="str">
        <f>"单位名称："&amp;"云南师范大学附属小学"</f>
        <v>单位名称：云南师范大学附属小学</v>
      </c>
      <c r="B3" s="101"/>
      <c r="C3" s="101"/>
      <c r="D3" s="57"/>
      <c r="E3" s="57"/>
      <c r="F3" s="102" t="s">
        <v>2</v>
      </c>
    </row>
    <row r="4" ht="18.75" customHeight="1" spans="1:6">
      <c r="A4" s="9" t="s">
        <v>132</v>
      </c>
      <c r="B4" s="9" t="s">
        <v>48</v>
      </c>
      <c r="C4" s="9" t="s">
        <v>49</v>
      </c>
      <c r="D4" s="15" t="s">
        <v>257</v>
      </c>
      <c r="E4" s="61"/>
      <c r="F4" s="61"/>
    </row>
    <row r="5" ht="30" customHeight="1" spans="1:6">
      <c r="A5" s="18"/>
      <c r="B5" s="18"/>
      <c r="C5" s="18"/>
      <c r="D5" s="15" t="s">
        <v>30</v>
      </c>
      <c r="E5" s="61" t="s">
        <v>57</v>
      </c>
      <c r="F5" s="61" t="s">
        <v>58</v>
      </c>
    </row>
    <row r="6" ht="16.5" customHeight="1" spans="1:6">
      <c r="A6" s="61">
        <v>1</v>
      </c>
      <c r="B6" s="61">
        <v>2</v>
      </c>
      <c r="C6" s="61">
        <v>3</v>
      </c>
      <c r="D6" s="61">
        <v>4</v>
      </c>
      <c r="E6" s="61">
        <v>5</v>
      </c>
      <c r="F6" s="61">
        <v>6</v>
      </c>
    </row>
    <row r="7" ht="20.25" customHeight="1" spans="1:6">
      <c r="A7" s="29"/>
      <c r="B7" s="29"/>
      <c r="C7" s="29"/>
      <c r="D7" s="22"/>
      <c r="E7" s="22"/>
      <c r="F7" s="22"/>
    </row>
    <row r="8" ht="17.25" customHeight="1" spans="1:6">
      <c r="A8" s="103" t="s">
        <v>98</v>
      </c>
      <c r="B8" s="104"/>
      <c r="C8" s="104" t="s">
        <v>98</v>
      </c>
      <c r="D8" s="22"/>
      <c r="E8" s="22"/>
      <c r="F8" s="22"/>
    </row>
    <row r="9" ht="22" customHeight="1" spans="1:6">
      <c r="A9" t="s">
        <v>258</v>
      </c>
    </row>
  </sheetData>
  <mergeCells count="6">
    <mergeCell ref="A2:F2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3"/>
  <sheetViews>
    <sheetView showZeros="0" workbookViewId="0">
      <selection activeCell="A1" sqref="A1"/>
    </sheetView>
  </sheetViews>
  <sheetFormatPr defaultColWidth="9.13888888888889" defaultRowHeight="14.25" customHeight="1"/>
  <cols>
    <col min="1" max="1" width="39.1388888888889" customWidth="1"/>
    <col min="2" max="2" width="21.712962962963" customWidth="1"/>
    <col min="3" max="3" width="35.2777777777778" customWidth="1"/>
    <col min="4" max="4" width="7.71296296296296" customWidth="1"/>
    <col min="5" max="5" width="10.2777777777778" customWidth="1"/>
    <col min="6" max="11" width="14.712962962963" customWidth="1"/>
    <col min="12" max="16" width="12.5740740740741" customWidth="1"/>
    <col min="17" max="17" width="10.4259259259259" customWidth="1"/>
  </cols>
  <sheetData>
    <row r="1" ht="13.5" customHeight="1" spans="1:17">
      <c r="O1" s="43"/>
      <c r="P1" s="43"/>
      <c r="Q1" s="91" t="s">
        <v>259</v>
      </c>
    </row>
    <row r="2" ht="27.75" customHeight="1" spans="1:17">
      <c r="A2" s="55" t="s">
        <v>260</v>
      </c>
      <c r="B2" s="26"/>
      <c r="C2" s="26"/>
      <c r="D2" s="26"/>
      <c r="E2" s="26"/>
      <c r="F2" s="26"/>
      <c r="G2" s="26"/>
      <c r="H2" s="26"/>
      <c r="I2" s="26"/>
      <c r="J2" s="26"/>
      <c r="K2" s="45"/>
      <c r="L2" s="26"/>
      <c r="M2" s="26"/>
      <c r="N2" s="26"/>
      <c r="O2" s="45"/>
      <c r="P2" s="45"/>
      <c r="Q2" s="26"/>
    </row>
    <row r="3" ht="18.75" customHeight="1" spans="1:17">
      <c r="A3" s="92" t="str">
        <f>"单位名称："&amp;"云南师范大学附属小学"</f>
        <v>单位名称：云南师范大学附属小学</v>
      </c>
      <c r="B3" s="6"/>
      <c r="C3" s="6"/>
      <c r="D3" s="6"/>
      <c r="E3" s="6"/>
      <c r="F3" s="6"/>
      <c r="G3" s="6"/>
      <c r="H3" s="6"/>
      <c r="I3" s="6"/>
      <c r="J3" s="6"/>
      <c r="O3" s="60"/>
      <c r="P3" s="60"/>
      <c r="Q3" s="93" t="s">
        <v>123</v>
      </c>
    </row>
    <row r="4" ht="15.75" customHeight="1" spans="1:17">
      <c r="A4" s="9" t="s">
        <v>261</v>
      </c>
      <c r="B4" s="71" t="s">
        <v>262</v>
      </c>
      <c r="C4" s="71" t="s">
        <v>263</v>
      </c>
      <c r="D4" s="71" t="s">
        <v>264</v>
      </c>
      <c r="E4" s="71" t="s">
        <v>265</v>
      </c>
      <c r="F4" s="71" t="s">
        <v>266</v>
      </c>
      <c r="G4" s="72" t="s">
        <v>139</v>
      </c>
      <c r="H4" s="72"/>
      <c r="I4" s="72"/>
      <c r="J4" s="72"/>
      <c r="K4" s="73"/>
      <c r="L4" s="72"/>
      <c r="M4" s="72"/>
      <c r="N4" s="72"/>
      <c r="O4" s="74"/>
      <c r="P4" s="73"/>
      <c r="Q4" s="75"/>
    </row>
    <row r="5" ht="17.25" customHeight="1" spans="1:17">
      <c r="A5" s="14"/>
      <c r="B5" s="76"/>
      <c r="C5" s="76"/>
      <c r="D5" s="76"/>
      <c r="E5" s="76"/>
      <c r="F5" s="76"/>
      <c r="G5" s="76" t="s">
        <v>30</v>
      </c>
      <c r="H5" s="76" t="s">
        <v>33</v>
      </c>
      <c r="I5" s="76" t="s">
        <v>267</v>
      </c>
      <c r="J5" s="76" t="s">
        <v>268</v>
      </c>
      <c r="K5" s="77" t="s">
        <v>269</v>
      </c>
      <c r="L5" s="78" t="s">
        <v>270</v>
      </c>
      <c r="M5" s="78"/>
      <c r="N5" s="78"/>
      <c r="O5" s="79"/>
      <c r="P5" s="80"/>
      <c r="Q5" s="81"/>
    </row>
    <row r="6" ht="54" customHeight="1" spans="1:17">
      <c r="A6" s="17"/>
      <c r="B6" s="81"/>
      <c r="C6" s="81"/>
      <c r="D6" s="81"/>
      <c r="E6" s="81"/>
      <c r="F6" s="81"/>
      <c r="G6" s="81"/>
      <c r="H6" s="81" t="s">
        <v>32</v>
      </c>
      <c r="I6" s="81"/>
      <c r="J6" s="81"/>
      <c r="K6" s="82"/>
      <c r="L6" s="81" t="s">
        <v>32</v>
      </c>
      <c r="M6" s="81" t="s">
        <v>43</v>
      </c>
      <c r="N6" s="81" t="s">
        <v>146</v>
      </c>
      <c r="O6" s="83" t="s">
        <v>39</v>
      </c>
      <c r="P6" s="82" t="s">
        <v>40</v>
      </c>
      <c r="Q6" s="81" t="s">
        <v>41</v>
      </c>
    </row>
    <row r="7" ht="15" customHeight="1" spans="1:17">
      <c r="A7" s="18">
        <v>1</v>
      </c>
      <c r="B7" s="94">
        <v>2</v>
      </c>
      <c r="C7" s="94">
        <v>3</v>
      </c>
      <c r="D7" s="94">
        <v>4</v>
      </c>
      <c r="E7" s="94">
        <v>5</v>
      </c>
      <c r="F7" s="94">
        <v>6</v>
      </c>
      <c r="G7" s="95">
        <v>7</v>
      </c>
      <c r="H7" s="95">
        <v>8</v>
      </c>
      <c r="I7" s="95">
        <v>9</v>
      </c>
      <c r="J7" s="95">
        <v>10</v>
      </c>
      <c r="K7" s="95">
        <v>11</v>
      </c>
      <c r="L7" s="95">
        <v>12</v>
      </c>
      <c r="M7" s="95">
        <v>13</v>
      </c>
      <c r="N7" s="95">
        <v>14</v>
      </c>
      <c r="O7" s="95">
        <v>15</v>
      </c>
      <c r="P7" s="95">
        <v>16</v>
      </c>
      <c r="Q7" s="95">
        <v>17</v>
      </c>
    </row>
    <row r="8" ht="21" customHeight="1" spans="1:17">
      <c r="A8" s="84" t="s">
        <v>45</v>
      </c>
      <c r="B8" s="85"/>
      <c r="C8" s="85"/>
      <c r="D8" s="85"/>
      <c r="E8" s="96"/>
      <c r="F8" s="22">
        <v>49875</v>
      </c>
      <c r="G8" s="22">
        <v>68412.3</v>
      </c>
      <c r="H8" s="22">
        <v>68412.3</v>
      </c>
      <c r="I8" s="22"/>
      <c r="J8" s="22"/>
      <c r="K8" s="22"/>
      <c r="L8" s="22"/>
      <c r="M8" s="22"/>
      <c r="N8" s="22"/>
      <c r="O8" s="22"/>
      <c r="P8" s="22"/>
      <c r="Q8" s="22"/>
    </row>
    <row r="9" ht="21" customHeight="1" spans="1:17">
      <c r="A9" s="97" t="s">
        <v>172</v>
      </c>
      <c r="B9" s="85" t="s">
        <v>271</v>
      </c>
      <c r="C9" s="85" t="s">
        <v>272</v>
      </c>
      <c r="D9" s="98" t="s">
        <v>238</v>
      </c>
      <c r="E9" s="99">
        <v>1</v>
      </c>
      <c r="F9" s="22"/>
      <c r="G9" s="22">
        <v>5000</v>
      </c>
      <c r="H9" s="22">
        <v>5000</v>
      </c>
      <c r="I9" s="22"/>
      <c r="J9" s="22"/>
      <c r="K9" s="22"/>
      <c r="L9" s="22"/>
      <c r="M9" s="22"/>
      <c r="N9" s="22"/>
      <c r="O9" s="22"/>
      <c r="P9" s="22"/>
      <c r="Q9" s="22"/>
    </row>
    <row r="10" ht="21" customHeight="1" spans="1:17">
      <c r="A10" s="97" t="s">
        <v>172</v>
      </c>
      <c r="B10" s="85" t="s">
        <v>273</v>
      </c>
      <c r="C10" s="85" t="s">
        <v>274</v>
      </c>
      <c r="D10" s="98" t="s">
        <v>238</v>
      </c>
      <c r="E10" s="99">
        <v>1</v>
      </c>
      <c r="F10" s="22"/>
      <c r="G10" s="22">
        <v>10000</v>
      </c>
      <c r="H10" s="22">
        <v>10000</v>
      </c>
      <c r="I10" s="22"/>
      <c r="J10" s="22"/>
      <c r="K10" s="22"/>
      <c r="L10" s="22"/>
      <c r="M10" s="22"/>
      <c r="N10" s="22"/>
      <c r="O10" s="22"/>
      <c r="P10" s="22"/>
      <c r="Q10" s="22"/>
    </row>
    <row r="11" ht="21" customHeight="1" spans="1:17">
      <c r="A11" s="97" t="s">
        <v>172</v>
      </c>
      <c r="B11" s="85" t="s">
        <v>275</v>
      </c>
      <c r="C11" s="85" t="s">
        <v>276</v>
      </c>
      <c r="D11" s="98" t="s">
        <v>238</v>
      </c>
      <c r="E11" s="99">
        <v>1</v>
      </c>
      <c r="F11" s="22"/>
      <c r="G11" s="22">
        <v>3537.3</v>
      </c>
      <c r="H11" s="22">
        <v>3537.3</v>
      </c>
      <c r="I11" s="22"/>
      <c r="J11" s="22"/>
      <c r="K11" s="22"/>
      <c r="L11" s="22"/>
      <c r="M11" s="22"/>
      <c r="N11" s="22"/>
      <c r="O11" s="22"/>
      <c r="P11" s="22"/>
      <c r="Q11" s="22"/>
    </row>
    <row r="12" ht="21" customHeight="1" spans="1:17">
      <c r="A12" s="97" t="s">
        <v>179</v>
      </c>
      <c r="B12" s="85" t="s">
        <v>277</v>
      </c>
      <c r="C12" s="85" t="s">
        <v>278</v>
      </c>
      <c r="D12" s="98" t="s">
        <v>279</v>
      </c>
      <c r="E12" s="99">
        <v>285</v>
      </c>
      <c r="F12" s="22">
        <v>49875</v>
      </c>
      <c r="G12" s="22">
        <v>49875</v>
      </c>
      <c r="H12" s="22">
        <v>49875</v>
      </c>
      <c r="I12" s="22"/>
      <c r="J12" s="22"/>
      <c r="K12" s="22"/>
      <c r="L12" s="22"/>
      <c r="M12" s="22"/>
      <c r="N12" s="22"/>
      <c r="O12" s="22"/>
      <c r="P12" s="22"/>
      <c r="Q12" s="22"/>
    </row>
    <row r="13" ht="21" customHeight="1" spans="1:17">
      <c r="A13" s="88" t="s">
        <v>98</v>
      </c>
      <c r="B13" s="89"/>
      <c r="C13" s="89"/>
      <c r="D13" s="89"/>
      <c r="E13" s="96"/>
      <c r="F13" s="22">
        <v>49875</v>
      </c>
      <c r="G13" s="22">
        <v>68412.3</v>
      </c>
      <c r="H13" s="22">
        <v>68412.3</v>
      </c>
      <c r="I13" s="22"/>
      <c r="J13" s="22"/>
      <c r="K13" s="22"/>
      <c r="L13" s="22"/>
      <c r="M13" s="22"/>
      <c r="N13" s="22"/>
      <c r="O13" s="22"/>
      <c r="P13" s="22"/>
      <c r="Q13" s="22"/>
    </row>
  </sheetData>
  <mergeCells count="16">
    <mergeCell ref="A2:Q2"/>
    <mergeCell ref="A3:F3"/>
    <mergeCell ref="G4:Q4"/>
    <mergeCell ref="L5:Q5"/>
    <mergeCell ref="A13:E13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1"/>
  <sheetViews>
    <sheetView showZeros="0" workbookViewId="0">
      <selection activeCell="A11" sqref="A11"/>
    </sheetView>
  </sheetViews>
  <sheetFormatPr defaultColWidth="9.13888888888889" defaultRowHeight="14.25" customHeight="1"/>
  <cols>
    <col min="1" max="1" width="31.4259259259259" customWidth="1"/>
    <col min="2" max="2" width="21.712962962963" customWidth="1"/>
    <col min="3" max="3" width="26.712962962963" customWidth="1"/>
    <col min="4" max="14" width="16.5740740740741" customWidth="1"/>
  </cols>
  <sheetData>
    <row r="1" ht="13.5" customHeight="1" spans="1:14">
      <c r="A1" s="59"/>
      <c r="B1" s="59"/>
      <c r="C1" s="59"/>
      <c r="D1" s="59"/>
      <c r="E1" s="59"/>
      <c r="F1" s="59"/>
      <c r="G1" s="59"/>
      <c r="H1" s="64"/>
      <c r="I1" s="59"/>
      <c r="J1" s="59"/>
      <c r="K1" s="59"/>
      <c r="L1" s="43"/>
      <c r="M1" s="65"/>
      <c r="N1" s="66" t="s">
        <v>280</v>
      </c>
    </row>
    <row r="2" ht="27.75" customHeight="1" spans="1:14">
      <c r="A2" s="55" t="s">
        <v>281</v>
      </c>
      <c r="B2" s="67"/>
      <c r="C2" s="67"/>
      <c r="D2" s="67"/>
      <c r="E2" s="67"/>
      <c r="F2" s="67"/>
      <c r="G2" s="67"/>
      <c r="H2" s="68"/>
      <c r="I2" s="67"/>
      <c r="J2" s="67"/>
      <c r="K2" s="67"/>
      <c r="L2" s="45"/>
      <c r="M2" s="68"/>
      <c r="N2" s="67"/>
    </row>
    <row r="3" ht="18.75" customHeight="1" spans="1:14">
      <c r="A3" s="56" t="str">
        <f>"单位名称："&amp;"云南师范大学附属小学"</f>
        <v>单位名称：云南师范大学附属小学</v>
      </c>
      <c r="B3" s="57"/>
      <c r="C3" s="57"/>
      <c r="D3" s="57"/>
      <c r="E3" s="57"/>
      <c r="F3" s="57"/>
      <c r="G3" s="57"/>
      <c r="H3" s="64"/>
      <c r="I3" s="59"/>
      <c r="J3" s="59"/>
      <c r="K3" s="59"/>
      <c r="L3" s="60"/>
      <c r="M3" s="69"/>
      <c r="N3" s="70" t="s">
        <v>123</v>
      </c>
    </row>
    <row r="4" ht="15.75" customHeight="1" spans="1:14">
      <c r="A4" s="9" t="s">
        <v>261</v>
      </c>
      <c r="B4" s="71" t="s">
        <v>282</v>
      </c>
      <c r="C4" s="71" t="s">
        <v>283</v>
      </c>
      <c r="D4" s="72" t="s">
        <v>139</v>
      </c>
      <c r="E4" s="72"/>
      <c r="F4" s="72"/>
      <c r="G4" s="72"/>
      <c r="H4" s="73"/>
      <c r="I4" s="72"/>
      <c r="J4" s="72"/>
      <c r="K4" s="72"/>
      <c r="L4" s="74"/>
      <c r="M4" s="73"/>
      <c r="N4" s="75"/>
    </row>
    <row r="5" ht="17.25" customHeight="1" spans="1:14">
      <c r="A5" s="14"/>
      <c r="B5" s="76"/>
      <c r="C5" s="76"/>
      <c r="D5" s="76" t="s">
        <v>30</v>
      </c>
      <c r="E5" s="76" t="s">
        <v>33</v>
      </c>
      <c r="F5" s="76" t="s">
        <v>267</v>
      </c>
      <c r="G5" s="76" t="s">
        <v>268</v>
      </c>
      <c r="H5" s="77" t="s">
        <v>269</v>
      </c>
      <c r="I5" s="78" t="s">
        <v>270</v>
      </c>
      <c r="J5" s="78"/>
      <c r="K5" s="78"/>
      <c r="L5" s="79"/>
      <c r="M5" s="80"/>
      <c r="N5" s="81"/>
    </row>
    <row r="6" ht="54" customHeight="1" spans="1:14">
      <c r="A6" s="17"/>
      <c r="B6" s="81"/>
      <c r="C6" s="81"/>
      <c r="D6" s="81"/>
      <c r="E6" s="81"/>
      <c r="F6" s="81"/>
      <c r="G6" s="81"/>
      <c r="H6" s="82"/>
      <c r="I6" s="81" t="s">
        <v>32</v>
      </c>
      <c r="J6" s="81" t="s">
        <v>43</v>
      </c>
      <c r="K6" s="81" t="s">
        <v>146</v>
      </c>
      <c r="L6" s="83" t="s">
        <v>39</v>
      </c>
      <c r="M6" s="82" t="s">
        <v>40</v>
      </c>
      <c r="N6" s="81" t="s">
        <v>41</v>
      </c>
    </row>
    <row r="7" ht="15" customHeight="1" spans="1:14">
      <c r="A7" s="17">
        <v>1</v>
      </c>
      <c r="B7" s="81">
        <v>2</v>
      </c>
      <c r="C7" s="81">
        <v>3</v>
      </c>
      <c r="D7" s="82">
        <v>4</v>
      </c>
      <c r="E7" s="82">
        <v>5</v>
      </c>
      <c r="F7" s="82">
        <v>6</v>
      </c>
      <c r="G7" s="82">
        <v>7</v>
      </c>
      <c r="H7" s="82">
        <v>8</v>
      </c>
      <c r="I7" s="82">
        <v>9</v>
      </c>
      <c r="J7" s="82">
        <v>10</v>
      </c>
      <c r="K7" s="82">
        <v>11</v>
      </c>
      <c r="L7" s="82">
        <v>12</v>
      </c>
      <c r="M7" s="82">
        <v>13</v>
      </c>
      <c r="N7" s="82">
        <v>14</v>
      </c>
    </row>
    <row r="8" ht="21" customHeight="1" spans="1:14">
      <c r="A8" s="84"/>
      <c r="B8" s="85"/>
      <c r="C8" s="85"/>
      <c r="D8" s="86"/>
      <c r="E8" s="86"/>
      <c r="F8" s="86"/>
      <c r="G8" s="86"/>
      <c r="H8" s="86"/>
      <c r="I8" s="86"/>
      <c r="J8" s="86"/>
      <c r="K8" s="86"/>
      <c r="L8" s="87"/>
      <c r="M8" s="86"/>
      <c r="N8" s="86"/>
    </row>
    <row r="9" ht="21" customHeight="1" spans="1:14">
      <c r="A9" s="84"/>
      <c r="B9" s="85"/>
      <c r="C9" s="85"/>
      <c r="D9" s="86"/>
      <c r="E9" s="86"/>
      <c r="F9" s="86"/>
      <c r="G9" s="86"/>
      <c r="H9" s="86"/>
      <c r="I9" s="86"/>
      <c r="J9" s="86"/>
      <c r="K9" s="86"/>
      <c r="L9" s="87"/>
      <c r="M9" s="86"/>
      <c r="N9" s="86"/>
    </row>
    <row r="10" ht="21" customHeight="1" spans="1:14">
      <c r="A10" s="88" t="s">
        <v>98</v>
      </c>
      <c r="B10" s="89"/>
      <c r="C10" s="90"/>
      <c r="D10" s="86"/>
      <c r="E10" s="86"/>
      <c r="F10" s="86"/>
      <c r="G10" s="86"/>
      <c r="H10" s="86"/>
      <c r="I10" s="86"/>
      <c r="J10" s="86"/>
      <c r="K10" s="86"/>
      <c r="L10" s="87"/>
      <c r="M10" s="86"/>
      <c r="N10" s="86"/>
    </row>
    <row r="11" ht="24" customHeight="1" spans="1:14">
      <c r="A11" t="s">
        <v>258</v>
      </c>
    </row>
  </sheetData>
  <mergeCells count="13">
    <mergeCell ref="A2:N2"/>
    <mergeCell ref="A3:C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X9"/>
  <sheetViews>
    <sheetView showZeros="0" workbookViewId="0">
      <selection activeCell="A9" sqref="A9"/>
    </sheetView>
  </sheetViews>
  <sheetFormatPr defaultColWidth="9.13888888888889" defaultRowHeight="14.25" customHeight="1"/>
  <cols>
    <col min="1" max="1" width="31.8518518518519" customWidth="1"/>
    <col min="2" max="15" width="17.1388888888889" customWidth="1"/>
    <col min="16" max="24" width="17" customWidth="1"/>
  </cols>
  <sheetData>
    <row r="1" ht="13.5" customHeight="1" spans="1:24">
      <c r="D1" s="54"/>
      <c r="W1" s="43"/>
      <c r="X1" s="43" t="s">
        <v>284</v>
      </c>
    </row>
    <row r="2" ht="27.75" customHeight="1" spans="1:24">
      <c r="A2" s="55" t="s">
        <v>285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</row>
    <row r="3" ht="18" customHeight="1" spans="1:24">
      <c r="A3" s="56" t="str">
        <f>"单位名称："&amp;"云南师范大学附属小学"</f>
        <v>单位名称：云南师范大学附属小学</v>
      </c>
      <c r="B3" s="57"/>
      <c r="C3" s="57"/>
      <c r="D3" s="58"/>
      <c r="E3" s="59"/>
      <c r="F3" s="59"/>
      <c r="G3" s="59"/>
      <c r="H3" s="59"/>
      <c r="I3" s="59"/>
      <c r="W3" s="60"/>
      <c r="X3" s="60" t="s">
        <v>123</v>
      </c>
    </row>
    <row r="4" ht="19.5" customHeight="1" spans="1:24">
      <c r="A4" s="15" t="s">
        <v>286</v>
      </c>
      <c r="B4" s="10" t="s">
        <v>139</v>
      </c>
      <c r="C4" s="11"/>
      <c r="D4" s="11"/>
      <c r="E4" s="61" t="s">
        <v>287</v>
      </c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</row>
    <row r="5" ht="40.5" customHeight="1" spans="1:24">
      <c r="A5" s="18"/>
      <c r="B5" s="27" t="s">
        <v>30</v>
      </c>
      <c r="C5" s="9" t="s">
        <v>33</v>
      </c>
      <c r="D5" s="62" t="s">
        <v>288</v>
      </c>
      <c r="E5" s="61" t="s">
        <v>289</v>
      </c>
      <c r="F5" s="61" t="s">
        <v>290</v>
      </c>
      <c r="G5" s="61" t="s">
        <v>291</v>
      </c>
      <c r="H5" s="61" t="s">
        <v>292</v>
      </c>
      <c r="I5" s="61" t="s">
        <v>293</v>
      </c>
      <c r="J5" s="61" t="s">
        <v>294</v>
      </c>
      <c r="K5" s="61" t="s">
        <v>295</v>
      </c>
      <c r="L5" s="61" t="s">
        <v>296</v>
      </c>
      <c r="M5" s="61" t="s">
        <v>297</v>
      </c>
      <c r="N5" s="61" t="s">
        <v>298</v>
      </c>
      <c r="O5" s="61" t="s">
        <v>299</v>
      </c>
      <c r="P5" s="61" t="s">
        <v>300</v>
      </c>
      <c r="Q5" s="61" t="s">
        <v>301</v>
      </c>
      <c r="R5" s="61" t="s">
        <v>302</v>
      </c>
      <c r="S5" s="61" t="s">
        <v>303</v>
      </c>
      <c r="T5" s="61" t="s">
        <v>304</v>
      </c>
      <c r="U5" s="61" t="s">
        <v>305</v>
      </c>
      <c r="V5" s="61" t="s">
        <v>306</v>
      </c>
      <c r="W5" s="61" t="s">
        <v>307</v>
      </c>
      <c r="X5" s="61" t="s">
        <v>308</v>
      </c>
    </row>
    <row r="6" ht="19.5" customHeight="1" spans="1:24">
      <c r="A6" s="61">
        <v>1</v>
      </c>
      <c r="B6" s="61">
        <v>2</v>
      </c>
      <c r="C6" s="61">
        <v>3</v>
      </c>
      <c r="D6" s="10">
        <v>4</v>
      </c>
      <c r="E6" s="61">
        <v>5</v>
      </c>
      <c r="F6" s="61">
        <v>6</v>
      </c>
      <c r="G6" s="61">
        <v>7</v>
      </c>
      <c r="H6" s="10">
        <v>8</v>
      </c>
      <c r="I6" s="61">
        <v>9</v>
      </c>
      <c r="J6" s="61">
        <v>10</v>
      </c>
      <c r="K6" s="61">
        <v>11</v>
      </c>
      <c r="L6" s="10">
        <v>12</v>
      </c>
      <c r="M6" s="61">
        <v>13</v>
      </c>
      <c r="N6" s="61">
        <v>14</v>
      </c>
      <c r="O6" s="61">
        <v>15</v>
      </c>
      <c r="P6" s="10">
        <v>16</v>
      </c>
      <c r="Q6" s="61">
        <v>17</v>
      </c>
      <c r="R6" s="61">
        <v>18</v>
      </c>
      <c r="S6" s="61">
        <v>19</v>
      </c>
      <c r="T6" s="10">
        <v>20</v>
      </c>
      <c r="U6" s="10">
        <v>21</v>
      </c>
      <c r="V6" s="10">
        <v>22</v>
      </c>
      <c r="W6" s="61">
        <v>23</v>
      </c>
      <c r="X6" s="61">
        <v>24</v>
      </c>
    </row>
    <row r="7" ht="28.5" customHeight="1" spans="1:24">
      <c r="A7" s="29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63"/>
      <c r="X7" s="22"/>
    </row>
    <row r="8" ht="30" customHeight="1" spans="1:24">
      <c r="A8" s="29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63"/>
      <c r="X8" s="22"/>
    </row>
    <row r="9" ht="26" customHeight="1" spans="1:24">
      <c r="A9" t="s">
        <v>258</v>
      </c>
    </row>
  </sheetData>
  <mergeCells count="5">
    <mergeCell ref="A2:X2"/>
    <mergeCell ref="A3:I3"/>
    <mergeCell ref="B4:D4"/>
    <mergeCell ref="E4:X4"/>
    <mergeCell ref="A4:A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8"/>
  <sheetViews>
    <sheetView showZeros="0" workbookViewId="0">
      <selection activeCell="A8" sqref="A8"/>
    </sheetView>
  </sheetViews>
  <sheetFormatPr defaultColWidth="9.13888888888889" defaultRowHeight="12" customHeight="1" outlineLevelRow="7"/>
  <cols>
    <col min="1" max="2" width="29" customWidth="1"/>
    <col min="3" max="3" width="16.2777777777778" customWidth="1"/>
    <col min="4" max="4" width="15.5740740740741" customWidth="1"/>
    <col min="5" max="5" width="23.5740740740741" customWidth="1"/>
    <col min="6" max="6" width="11.2777777777778" customWidth="1"/>
    <col min="7" max="7" width="14.8518518518519" customWidth="1"/>
    <col min="8" max="8" width="10.8518518518519" customWidth="1"/>
    <col min="9" max="9" width="13.4259259259259" customWidth="1"/>
    <col min="10" max="10" width="38.712962962963" customWidth="1"/>
  </cols>
  <sheetData>
    <row r="1" customHeight="1" spans="1:10">
      <c r="J1" s="43" t="s">
        <v>309</v>
      </c>
    </row>
    <row r="2" ht="28.5" customHeight="1" spans="1:10">
      <c r="A2" s="44" t="s">
        <v>310</v>
      </c>
      <c r="B2" s="26"/>
      <c r="C2" s="26"/>
      <c r="D2" s="26"/>
      <c r="E2" s="26"/>
      <c r="F2" s="45"/>
      <c r="G2" s="26"/>
      <c r="H2" s="45"/>
      <c r="I2" s="45"/>
      <c r="J2" s="26"/>
    </row>
    <row r="3" ht="17.25" customHeight="1" spans="1:10">
      <c r="A3" s="4" t="str">
        <f>"单位名称："&amp;"云南师范大学附属小学"</f>
        <v>单位名称：云南师范大学附属小学</v>
      </c>
    </row>
    <row r="4" ht="44.25" customHeight="1" spans="1:10">
      <c r="A4" s="46" t="s">
        <v>222</v>
      </c>
      <c r="B4" s="46" t="s">
        <v>223</v>
      </c>
      <c r="C4" s="46" t="s">
        <v>224</v>
      </c>
      <c r="D4" s="46" t="s">
        <v>225</v>
      </c>
      <c r="E4" s="46" t="s">
        <v>226</v>
      </c>
      <c r="F4" s="47" t="s">
        <v>227</v>
      </c>
      <c r="G4" s="46" t="s">
        <v>228</v>
      </c>
      <c r="H4" s="47" t="s">
        <v>229</v>
      </c>
      <c r="I4" s="47" t="s">
        <v>230</v>
      </c>
      <c r="J4" s="46" t="s">
        <v>231</v>
      </c>
    </row>
    <row r="5" ht="14.25" customHeight="1" spans="1:10">
      <c r="A5" s="46">
        <v>1</v>
      </c>
      <c r="B5" s="46">
        <v>2</v>
      </c>
      <c r="C5" s="46">
        <v>3</v>
      </c>
      <c r="D5" s="46">
        <v>4</v>
      </c>
      <c r="E5" s="46">
        <v>5</v>
      </c>
      <c r="F5" s="47">
        <v>6</v>
      </c>
      <c r="G5" s="46">
        <v>7</v>
      </c>
      <c r="H5" s="47">
        <v>8</v>
      </c>
      <c r="I5" s="47">
        <v>9</v>
      </c>
      <c r="J5" s="46">
        <v>10</v>
      </c>
    </row>
    <row r="6" ht="21.75" customHeight="1" spans="1:10">
      <c r="A6" s="48"/>
      <c r="B6" s="49"/>
      <c r="C6" s="49"/>
      <c r="D6" s="49"/>
      <c r="E6" s="50"/>
      <c r="F6" s="51"/>
      <c r="G6" s="50"/>
      <c r="H6" s="51"/>
      <c r="I6" s="51"/>
      <c r="J6" s="50"/>
    </row>
    <row r="7" ht="60.75" customHeight="1" spans="1:10">
      <c r="A7" s="48"/>
      <c r="B7" s="52"/>
      <c r="C7" s="52"/>
      <c r="D7" s="52"/>
      <c r="E7" s="48"/>
      <c r="F7" s="52"/>
      <c r="G7" s="48"/>
      <c r="H7" s="52"/>
      <c r="I7" s="52"/>
      <c r="J7" s="53"/>
    </row>
    <row r="8" ht="20" customHeight="1" spans="1:10">
      <c r="A8" t="s">
        <v>258</v>
      </c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43"/>
  <sheetViews>
    <sheetView showZeros="0" topLeftCell="A27" workbookViewId="0">
      <selection activeCell="A1" sqref="A1"/>
    </sheetView>
  </sheetViews>
  <sheetFormatPr defaultColWidth="8.85185185185185" defaultRowHeight="15" customHeight="1" outlineLevelCol="7"/>
  <cols>
    <col min="1" max="1" width="36" customWidth="1"/>
    <col min="2" max="2" width="19.712962962963" customWidth="1"/>
    <col min="3" max="3" width="33.2777777777778" customWidth="1"/>
    <col min="4" max="4" width="34.712962962963" customWidth="1"/>
    <col min="5" max="5" width="14.4259259259259" customWidth="1"/>
    <col min="6" max="6" width="17.1388888888889" customWidth="1"/>
    <col min="7" max="7" width="17.2777777777778" customWidth="1"/>
    <col min="8" max="8" width="28.2777777777778" customWidth="1"/>
  </cols>
  <sheetData>
    <row r="1" ht="18.75" customHeight="1" spans="1:8">
      <c r="A1" s="33"/>
      <c r="B1" s="33"/>
      <c r="C1" s="33"/>
      <c r="D1" s="33"/>
      <c r="E1" s="33"/>
      <c r="F1" s="33"/>
      <c r="G1" s="33"/>
      <c r="H1" s="34" t="s">
        <v>311</v>
      </c>
    </row>
    <row r="2" ht="30.75" customHeight="1" spans="1:8">
      <c r="A2" s="35" t="s">
        <v>312</v>
      </c>
      <c r="B2" s="35"/>
      <c r="C2" s="35"/>
      <c r="D2" s="35"/>
      <c r="E2" s="35"/>
      <c r="F2" s="35"/>
      <c r="G2" s="35"/>
      <c r="H2" s="35"/>
    </row>
    <row r="3" ht="18.75" customHeight="1" spans="1:8">
      <c r="A3" s="33" t="str">
        <f>"单位名称："&amp;"云南师范大学附属小学"</f>
        <v>单位名称：云南师范大学附属小学</v>
      </c>
      <c r="B3" s="33"/>
      <c r="C3" s="33"/>
      <c r="D3" s="33"/>
      <c r="E3" s="33"/>
      <c r="F3" s="33"/>
      <c r="G3" s="33"/>
      <c r="H3" s="33"/>
    </row>
    <row r="4" ht="18.75" customHeight="1" spans="1:8">
      <c r="A4" s="36" t="s">
        <v>132</v>
      </c>
      <c r="B4" s="36" t="s">
        <v>313</v>
      </c>
      <c r="C4" s="36" t="s">
        <v>314</v>
      </c>
      <c r="D4" s="36" t="s">
        <v>315</v>
      </c>
      <c r="E4" s="36" t="s">
        <v>316</v>
      </c>
      <c r="F4" s="36" t="s">
        <v>317</v>
      </c>
      <c r="G4" s="36"/>
      <c r="H4" s="36"/>
    </row>
    <row r="5" ht="18.75" customHeight="1" spans="1:8">
      <c r="A5" s="36"/>
      <c r="B5" s="36"/>
      <c r="C5" s="36"/>
      <c r="D5" s="36"/>
      <c r="E5" s="36"/>
      <c r="F5" s="36" t="s">
        <v>265</v>
      </c>
      <c r="G5" s="36" t="s">
        <v>318</v>
      </c>
      <c r="H5" s="36" t="s">
        <v>319</v>
      </c>
    </row>
    <row r="6" ht="18.75" customHeight="1" spans="1:8">
      <c r="A6" s="37" t="s">
        <v>115</v>
      </c>
      <c r="B6" s="37" t="s">
        <v>116</v>
      </c>
      <c r="C6" s="37" t="s">
        <v>117</v>
      </c>
      <c r="D6" s="37" t="s">
        <v>118</v>
      </c>
      <c r="E6" s="37" t="s">
        <v>119</v>
      </c>
      <c r="F6" s="37" t="s">
        <v>120</v>
      </c>
      <c r="G6" s="37" t="s">
        <v>320</v>
      </c>
      <c r="H6" s="37" t="s">
        <v>321</v>
      </c>
    </row>
    <row r="7" ht="30" customHeight="1" spans="1:8">
      <c r="A7" s="38" t="s">
        <v>45</v>
      </c>
      <c r="B7" s="38" t="s">
        <v>322</v>
      </c>
      <c r="C7" s="38" t="s">
        <v>323</v>
      </c>
      <c r="D7" s="38" t="s">
        <v>324</v>
      </c>
      <c r="E7" s="36" t="s">
        <v>325</v>
      </c>
      <c r="F7" s="39">
        <v>120</v>
      </c>
      <c r="G7" s="40">
        <v>6000</v>
      </c>
      <c r="H7" s="40">
        <v>720000</v>
      </c>
    </row>
    <row r="8" ht="30" customHeight="1" spans="1:8">
      <c r="A8" s="38" t="s">
        <v>45</v>
      </c>
      <c r="B8" s="38" t="s">
        <v>322</v>
      </c>
      <c r="C8" s="38" t="s">
        <v>326</v>
      </c>
      <c r="D8" s="38" t="s">
        <v>327</v>
      </c>
      <c r="E8" s="36" t="s">
        <v>325</v>
      </c>
      <c r="F8" s="39">
        <v>4</v>
      </c>
      <c r="G8" s="40">
        <v>3000</v>
      </c>
      <c r="H8" s="40">
        <v>12000</v>
      </c>
    </row>
    <row r="9" ht="30" customHeight="1" spans="1:8">
      <c r="A9" s="38" t="s">
        <v>45</v>
      </c>
      <c r="B9" s="38" t="s">
        <v>322</v>
      </c>
      <c r="C9" s="38" t="s">
        <v>326</v>
      </c>
      <c r="D9" s="38" t="s">
        <v>328</v>
      </c>
      <c r="E9" s="36" t="s">
        <v>325</v>
      </c>
      <c r="F9" s="39">
        <v>60</v>
      </c>
      <c r="G9" s="40">
        <v>1600</v>
      </c>
      <c r="H9" s="40">
        <v>96000</v>
      </c>
    </row>
    <row r="10" ht="30" customHeight="1" spans="1:8">
      <c r="A10" s="38" t="s">
        <v>45</v>
      </c>
      <c r="B10" s="38" t="s">
        <v>322</v>
      </c>
      <c r="C10" s="38" t="s">
        <v>329</v>
      </c>
      <c r="D10" s="38" t="s">
        <v>330</v>
      </c>
      <c r="E10" s="36" t="s">
        <v>325</v>
      </c>
      <c r="F10" s="39">
        <v>4</v>
      </c>
      <c r="G10" s="40">
        <v>3000</v>
      </c>
      <c r="H10" s="40">
        <v>12000</v>
      </c>
    </row>
    <row r="11" ht="30" customHeight="1" spans="1:8">
      <c r="A11" s="38" t="s">
        <v>45</v>
      </c>
      <c r="B11" s="38" t="s">
        <v>322</v>
      </c>
      <c r="C11" s="38" t="s">
        <v>331</v>
      </c>
      <c r="D11" s="38" t="s">
        <v>332</v>
      </c>
      <c r="E11" s="36" t="s">
        <v>325</v>
      </c>
      <c r="F11" s="39">
        <v>128</v>
      </c>
      <c r="G11" s="40">
        <v>20000</v>
      </c>
      <c r="H11" s="40">
        <v>2560000</v>
      </c>
    </row>
    <row r="12" ht="30" customHeight="1" spans="1:8">
      <c r="A12" s="38" t="s">
        <v>45</v>
      </c>
      <c r="B12" s="38" t="s">
        <v>322</v>
      </c>
      <c r="C12" s="38" t="s">
        <v>333</v>
      </c>
      <c r="D12" s="38" t="s">
        <v>334</v>
      </c>
      <c r="E12" s="36" t="s">
        <v>335</v>
      </c>
      <c r="F12" s="39">
        <v>20</v>
      </c>
      <c r="G12" s="40">
        <v>5000</v>
      </c>
      <c r="H12" s="40">
        <v>100000</v>
      </c>
    </row>
    <row r="13" ht="30" customHeight="1" spans="1:8">
      <c r="A13" s="38" t="s">
        <v>45</v>
      </c>
      <c r="B13" s="38" t="s">
        <v>322</v>
      </c>
      <c r="C13" s="38" t="s">
        <v>333</v>
      </c>
      <c r="D13" s="38" t="s">
        <v>336</v>
      </c>
      <c r="E13" s="36" t="s">
        <v>325</v>
      </c>
      <c r="F13" s="39">
        <v>9</v>
      </c>
      <c r="G13" s="40">
        <v>240000</v>
      </c>
      <c r="H13" s="40">
        <v>2160000</v>
      </c>
    </row>
    <row r="14" ht="30" customHeight="1" spans="1:8">
      <c r="A14" s="38" t="s">
        <v>45</v>
      </c>
      <c r="B14" s="38" t="s">
        <v>322</v>
      </c>
      <c r="C14" s="38" t="s">
        <v>333</v>
      </c>
      <c r="D14" s="38" t="s">
        <v>337</v>
      </c>
      <c r="E14" s="36" t="s">
        <v>325</v>
      </c>
      <c r="F14" s="39">
        <v>36</v>
      </c>
      <c r="G14" s="40">
        <v>2400</v>
      </c>
      <c r="H14" s="40">
        <v>86400</v>
      </c>
    </row>
    <row r="15" ht="30" customHeight="1" spans="1:8">
      <c r="A15" s="38" t="s">
        <v>45</v>
      </c>
      <c r="B15" s="38" t="s">
        <v>322</v>
      </c>
      <c r="C15" s="38" t="s">
        <v>338</v>
      </c>
      <c r="D15" s="38" t="s">
        <v>339</v>
      </c>
      <c r="E15" s="36" t="s">
        <v>340</v>
      </c>
      <c r="F15" s="39">
        <v>128</v>
      </c>
      <c r="G15" s="40">
        <v>1000</v>
      </c>
      <c r="H15" s="40">
        <v>128000</v>
      </c>
    </row>
    <row r="16" ht="30" customHeight="1" spans="1:8">
      <c r="A16" s="38" t="s">
        <v>45</v>
      </c>
      <c r="B16" s="38" t="s">
        <v>322</v>
      </c>
      <c r="C16" s="38" t="s">
        <v>341</v>
      </c>
      <c r="D16" s="38" t="s">
        <v>342</v>
      </c>
      <c r="E16" s="36" t="s">
        <v>325</v>
      </c>
      <c r="F16" s="39">
        <v>4</v>
      </c>
      <c r="G16" s="40">
        <v>5500</v>
      </c>
      <c r="H16" s="40">
        <v>22000</v>
      </c>
    </row>
    <row r="17" ht="30" customHeight="1" spans="1:8">
      <c r="A17" s="38" t="s">
        <v>45</v>
      </c>
      <c r="B17" s="38" t="s">
        <v>322</v>
      </c>
      <c r="C17" s="38" t="s">
        <v>341</v>
      </c>
      <c r="D17" s="38" t="s">
        <v>343</v>
      </c>
      <c r="E17" s="36" t="s">
        <v>344</v>
      </c>
      <c r="F17" s="39">
        <v>4</v>
      </c>
      <c r="G17" s="40">
        <v>750</v>
      </c>
      <c r="H17" s="40">
        <v>3000</v>
      </c>
    </row>
    <row r="18" ht="30" customHeight="1" spans="1:8">
      <c r="A18" s="38" t="s">
        <v>45</v>
      </c>
      <c r="B18" s="38" t="s">
        <v>322</v>
      </c>
      <c r="C18" s="38" t="s">
        <v>341</v>
      </c>
      <c r="D18" s="38" t="s">
        <v>345</v>
      </c>
      <c r="E18" s="36" t="s">
        <v>325</v>
      </c>
      <c r="F18" s="39">
        <v>40</v>
      </c>
      <c r="G18" s="40">
        <v>2800</v>
      </c>
      <c r="H18" s="40">
        <v>112000</v>
      </c>
    </row>
    <row r="19" ht="30" customHeight="1" spans="1:8">
      <c r="A19" s="38" t="s">
        <v>45</v>
      </c>
      <c r="B19" s="38" t="s">
        <v>322</v>
      </c>
      <c r="C19" s="38" t="s">
        <v>341</v>
      </c>
      <c r="D19" s="38" t="s">
        <v>346</v>
      </c>
      <c r="E19" s="36" t="s">
        <v>344</v>
      </c>
      <c r="F19" s="39">
        <v>4</v>
      </c>
      <c r="G19" s="40">
        <v>200000</v>
      </c>
      <c r="H19" s="40">
        <v>800000</v>
      </c>
    </row>
    <row r="20" ht="30" customHeight="1" spans="1:8">
      <c r="A20" s="38" t="s">
        <v>45</v>
      </c>
      <c r="B20" s="38" t="s">
        <v>322</v>
      </c>
      <c r="C20" s="38" t="s">
        <v>341</v>
      </c>
      <c r="D20" s="38" t="s">
        <v>347</v>
      </c>
      <c r="E20" s="36" t="s">
        <v>325</v>
      </c>
      <c r="F20" s="39">
        <v>128</v>
      </c>
      <c r="G20" s="40">
        <v>1000</v>
      </c>
      <c r="H20" s="40">
        <v>128000</v>
      </c>
    </row>
    <row r="21" ht="30" customHeight="1" spans="1:8">
      <c r="A21" s="38" t="s">
        <v>45</v>
      </c>
      <c r="B21" s="38" t="s">
        <v>322</v>
      </c>
      <c r="C21" s="38" t="s">
        <v>341</v>
      </c>
      <c r="D21" s="38" t="s">
        <v>348</v>
      </c>
      <c r="E21" s="36" t="s">
        <v>344</v>
      </c>
      <c r="F21" s="39">
        <v>40</v>
      </c>
      <c r="G21" s="40">
        <v>2200</v>
      </c>
      <c r="H21" s="40">
        <v>88000</v>
      </c>
    </row>
    <row r="22" ht="30" customHeight="1" spans="1:8">
      <c r="A22" s="38" t="s">
        <v>45</v>
      </c>
      <c r="B22" s="38" t="s">
        <v>322</v>
      </c>
      <c r="C22" s="38" t="s">
        <v>349</v>
      </c>
      <c r="D22" s="38" t="s">
        <v>350</v>
      </c>
      <c r="E22" s="36" t="s">
        <v>344</v>
      </c>
      <c r="F22" s="39">
        <v>4</v>
      </c>
      <c r="G22" s="40">
        <v>3200</v>
      </c>
      <c r="H22" s="40">
        <v>12800</v>
      </c>
    </row>
    <row r="23" ht="30" customHeight="1" spans="1:8">
      <c r="A23" s="38" t="s">
        <v>45</v>
      </c>
      <c r="B23" s="38" t="s">
        <v>322</v>
      </c>
      <c r="C23" s="38" t="s">
        <v>351</v>
      </c>
      <c r="D23" s="38" t="s">
        <v>352</v>
      </c>
      <c r="E23" s="36" t="s">
        <v>344</v>
      </c>
      <c r="F23" s="39">
        <v>4</v>
      </c>
      <c r="G23" s="40">
        <v>3000</v>
      </c>
      <c r="H23" s="40">
        <v>12000</v>
      </c>
    </row>
    <row r="24" ht="30" customHeight="1" spans="1:8">
      <c r="A24" s="38" t="s">
        <v>45</v>
      </c>
      <c r="B24" s="38" t="s">
        <v>322</v>
      </c>
      <c r="C24" s="38" t="s">
        <v>353</v>
      </c>
      <c r="D24" s="38" t="s">
        <v>354</v>
      </c>
      <c r="E24" s="36" t="s">
        <v>355</v>
      </c>
      <c r="F24" s="39">
        <v>3</v>
      </c>
      <c r="G24" s="40">
        <v>13500</v>
      </c>
      <c r="H24" s="40">
        <v>40500</v>
      </c>
    </row>
    <row r="25" ht="30" customHeight="1" spans="1:8">
      <c r="A25" s="38" t="s">
        <v>45</v>
      </c>
      <c r="B25" s="38" t="s">
        <v>322</v>
      </c>
      <c r="C25" s="38" t="s">
        <v>356</v>
      </c>
      <c r="D25" s="38" t="s">
        <v>357</v>
      </c>
      <c r="E25" s="36" t="s">
        <v>344</v>
      </c>
      <c r="F25" s="39">
        <v>4</v>
      </c>
      <c r="G25" s="40">
        <v>30000</v>
      </c>
      <c r="H25" s="40">
        <v>120000</v>
      </c>
    </row>
    <row r="26" ht="30" customHeight="1" spans="1:8">
      <c r="A26" s="38" t="s">
        <v>45</v>
      </c>
      <c r="B26" s="38" t="s">
        <v>322</v>
      </c>
      <c r="C26" s="38" t="s">
        <v>356</v>
      </c>
      <c r="D26" s="38" t="s">
        <v>358</v>
      </c>
      <c r="E26" s="36" t="s">
        <v>344</v>
      </c>
      <c r="F26" s="39">
        <v>4</v>
      </c>
      <c r="G26" s="40">
        <v>1200</v>
      </c>
      <c r="H26" s="40">
        <v>4800</v>
      </c>
    </row>
    <row r="27" ht="30" customHeight="1" spans="1:8">
      <c r="A27" s="38" t="s">
        <v>45</v>
      </c>
      <c r="B27" s="38" t="s">
        <v>322</v>
      </c>
      <c r="C27" s="38" t="s">
        <v>356</v>
      </c>
      <c r="D27" s="38" t="s">
        <v>359</v>
      </c>
      <c r="E27" s="36" t="s">
        <v>325</v>
      </c>
      <c r="F27" s="39">
        <v>4</v>
      </c>
      <c r="G27" s="40">
        <v>1000</v>
      </c>
      <c r="H27" s="40">
        <v>4000</v>
      </c>
    </row>
    <row r="28" ht="30" customHeight="1" spans="1:8">
      <c r="A28" s="38" t="s">
        <v>45</v>
      </c>
      <c r="B28" s="38" t="s">
        <v>322</v>
      </c>
      <c r="C28" s="38" t="s">
        <v>356</v>
      </c>
      <c r="D28" s="38" t="s">
        <v>360</v>
      </c>
      <c r="E28" s="36" t="s">
        <v>325</v>
      </c>
      <c r="F28" s="39">
        <v>20</v>
      </c>
      <c r="G28" s="40">
        <v>1800</v>
      </c>
      <c r="H28" s="40">
        <v>36000</v>
      </c>
    </row>
    <row r="29" ht="30" customHeight="1" spans="1:8">
      <c r="A29" s="38" t="s">
        <v>45</v>
      </c>
      <c r="B29" s="38" t="s">
        <v>322</v>
      </c>
      <c r="C29" s="38" t="s">
        <v>356</v>
      </c>
      <c r="D29" s="38" t="s">
        <v>361</v>
      </c>
      <c r="E29" s="36" t="s">
        <v>325</v>
      </c>
      <c r="F29" s="39">
        <v>20</v>
      </c>
      <c r="G29" s="40">
        <v>4800</v>
      </c>
      <c r="H29" s="40">
        <v>96000</v>
      </c>
    </row>
    <row r="30" ht="30" customHeight="1" spans="1:8">
      <c r="A30" s="38" t="s">
        <v>45</v>
      </c>
      <c r="B30" s="38" t="s">
        <v>322</v>
      </c>
      <c r="C30" s="38" t="s">
        <v>356</v>
      </c>
      <c r="D30" s="38" t="s">
        <v>362</v>
      </c>
      <c r="E30" s="36" t="s">
        <v>325</v>
      </c>
      <c r="F30" s="39">
        <v>20</v>
      </c>
      <c r="G30" s="40">
        <v>4800</v>
      </c>
      <c r="H30" s="40">
        <v>96000</v>
      </c>
    </row>
    <row r="31" ht="30" customHeight="1" spans="1:8">
      <c r="A31" s="38" t="s">
        <v>45</v>
      </c>
      <c r="B31" s="38" t="s">
        <v>363</v>
      </c>
      <c r="C31" s="38" t="s">
        <v>364</v>
      </c>
      <c r="D31" s="38" t="s">
        <v>365</v>
      </c>
      <c r="E31" s="36" t="s">
        <v>344</v>
      </c>
      <c r="F31" s="39">
        <v>4</v>
      </c>
      <c r="G31" s="40">
        <v>30000</v>
      </c>
      <c r="H31" s="40">
        <v>120000</v>
      </c>
    </row>
    <row r="32" ht="30" customHeight="1" spans="1:8">
      <c r="A32" s="38" t="s">
        <v>45</v>
      </c>
      <c r="B32" s="38" t="s">
        <v>363</v>
      </c>
      <c r="C32" s="38" t="s">
        <v>364</v>
      </c>
      <c r="D32" s="38" t="s">
        <v>366</v>
      </c>
      <c r="E32" s="36" t="s">
        <v>344</v>
      </c>
      <c r="F32" s="39">
        <v>40</v>
      </c>
      <c r="G32" s="40">
        <v>2500</v>
      </c>
      <c r="H32" s="40">
        <v>100000</v>
      </c>
    </row>
    <row r="33" ht="30" customHeight="1" spans="1:8">
      <c r="A33" s="38" t="s">
        <v>45</v>
      </c>
      <c r="B33" s="38" t="s">
        <v>363</v>
      </c>
      <c r="C33" s="38" t="s">
        <v>364</v>
      </c>
      <c r="D33" s="38" t="s">
        <v>367</v>
      </c>
      <c r="E33" s="36" t="s">
        <v>344</v>
      </c>
      <c r="F33" s="39">
        <v>40</v>
      </c>
      <c r="G33" s="40">
        <v>3500</v>
      </c>
      <c r="H33" s="40">
        <v>140000</v>
      </c>
    </row>
    <row r="34" ht="30" customHeight="1" spans="1:8">
      <c r="A34" s="38" t="s">
        <v>45</v>
      </c>
      <c r="B34" s="38" t="s">
        <v>363</v>
      </c>
      <c r="C34" s="38" t="s">
        <v>364</v>
      </c>
      <c r="D34" s="38" t="s">
        <v>368</v>
      </c>
      <c r="E34" s="36" t="s">
        <v>344</v>
      </c>
      <c r="F34" s="39">
        <v>4</v>
      </c>
      <c r="G34" s="40">
        <v>60000</v>
      </c>
      <c r="H34" s="40">
        <v>240000</v>
      </c>
    </row>
    <row r="35" ht="30" customHeight="1" spans="1:8">
      <c r="A35" s="38" t="s">
        <v>45</v>
      </c>
      <c r="B35" s="38" t="s">
        <v>363</v>
      </c>
      <c r="C35" s="38" t="s">
        <v>364</v>
      </c>
      <c r="D35" s="38" t="s">
        <v>369</v>
      </c>
      <c r="E35" s="36" t="s">
        <v>344</v>
      </c>
      <c r="F35" s="39">
        <v>4</v>
      </c>
      <c r="G35" s="40">
        <v>60000</v>
      </c>
      <c r="H35" s="40">
        <v>240000</v>
      </c>
    </row>
    <row r="36" ht="30" customHeight="1" spans="1:8">
      <c r="A36" s="38" t="s">
        <v>45</v>
      </c>
      <c r="B36" s="38" t="s">
        <v>363</v>
      </c>
      <c r="C36" s="38" t="s">
        <v>364</v>
      </c>
      <c r="D36" s="38" t="s">
        <v>370</v>
      </c>
      <c r="E36" s="36" t="s">
        <v>344</v>
      </c>
      <c r="F36" s="39">
        <v>4</v>
      </c>
      <c r="G36" s="40">
        <v>60000</v>
      </c>
      <c r="H36" s="40">
        <v>240000</v>
      </c>
    </row>
    <row r="37" ht="30" customHeight="1" spans="1:8">
      <c r="A37" s="38" t="s">
        <v>45</v>
      </c>
      <c r="B37" s="38" t="s">
        <v>363</v>
      </c>
      <c r="C37" s="38" t="s">
        <v>364</v>
      </c>
      <c r="D37" s="38" t="s">
        <v>371</v>
      </c>
      <c r="E37" s="36" t="s">
        <v>344</v>
      </c>
      <c r="F37" s="39">
        <v>4</v>
      </c>
      <c r="G37" s="40">
        <v>80000</v>
      </c>
      <c r="H37" s="40">
        <v>320000</v>
      </c>
    </row>
    <row r="38" ht="30" customHeight="1" spans="1:8">
      <c r="A38" s="38" t="s">
        <v>45</v>
      </c>
      <c r="B38" s="38" t="s">
        <v>363</v>
      </c>
      <c r="C38" s="38" t="s">
        <v>364</v>
      </c>
      <c r="D38" s="38" t="s">
        <v>372</v>
      </c>
      <c r="E38" s="36" t="s">
        <v>344</v>
      </c>
      <c r="F38" s="39">
        <v>4</v>
      </c>
      <c r="G38" s="40">
        <v>200000</v>
      </c>
      <c r="H38" s="40">
        <v>800000</v>
      </c>
    </row>
    <row r="39" ht="30" customHeight="1" spans="1:8">
      <c r="A39" s="38" t="s">
        <v>45</v>
      </c>
      <c r="B39" s="38" t="s">
        <v>363</v>
      </c>
      <c r="C39" s="38" t="s">
        <v>364</v>
      </c>
      <c r="D39" s="38" t="s">
        <v>373</v>
      </c>
      <c r="E39" s="36" t="s">
        <v>344</v>
      </c>
      <c r="F39" s="39">
        <v>4</v>
      </c>
      <c r="G39" s="40">
        <v>40000</v>
      </c>
      <c r="H39" s="40">
        <v>160000</v>
      </c>
    </row>
    <row r="40" ht="30" customHeight="1" spans="1:8">
      <c r="A40" s="38" t="s">
        <v>45</v>
      </c>
      <c r="B40" s="38" t="s">
        <v>363</v>
      </c>
      <c r="C40" s="38" t="s">
        <v>364</v>
      </c>
      <c r="D40" s="38" t="s">
        <v>374</v>
      </c>
      <c r="E40" s="36" t="s">
        <v>344</v>
      </c>
      <c r="F40" s="39">
        <v>128</v>
      </c>
      <c r="G40" s="40">
        <v>1000</v>
      </c>
      <c r="H40" s="40">
        <v>128000</v>
      </c>
    </row>
    <row r="41" ht="30" customHeight="1" spans="1:8">
      <c r="A41" s="38" t="s">
        <v>45</v>
      </c>
      <c r="B41" s="38" t="s">
        <v>363</v>
      </c>
      <c r="C41" s="38" t="s">
        <v>364</v>
      </c>
      <c r="D41" s="38" t="s">
        <v>375</v>
      </c>
      <c r="E41" s="36" t="s">
        <v>344</v>
      </c>
      <c r="F41" s="39">
        <v>4</v>
      </c>
      <c r="G41" s="40">
        <v>120000</v>
      </c>
      <c r="H41" s="40">
        <v>480000</v>
      </c>
    </row>
    <row r="42" ht="20.25" customHeight="1" spans="1:8">
      <c r="A42" s="36" t="s">
        <v>30</v>
      </c>
      <c r="B42" s="36"/>
      <c r="C42" s="36"/>
      <c r="D42" s="36"/>
      <c r="E42" s="36"/>
      <c r="F42" s="39">
        <v>1052</v>
      </c>
      <c r="G42" s="40"/>
      <c r="H42" s="40">
        <v>10417500</v>
      </c>
    </row>
    <row r="43" ht="19.5" customHeight="1" spans="1:8">
      <c r="A43" s="38" t="s">
        <v>376</v>
      </c>
      <c r="B43" s="38"/>
      <c r="C43" s="38"/>
      <c r="D43" s="38"/>
      <c r="E43" s="38"/>
      <c r="F43" s="41"/>
      <c r="G43" s="42"/>
      <c r="H43" s="42"/>
    </row>
  </sheetData>
  <mergeCells count="9">
    <mergeCell ref="A2:H2"/>
    <mergeCell ref="F4:H4"/>
    <mergeCell ref="A42:E42"/>
    <mergeCell ref="A43:H43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3"/>
  <sheetViews>
    <sheetView showZeros="0" workbookViewId="0">
      <selection activeCell="A1" sqref="A1"/>
    </sheetView>
  </sheetViews>
  <sheetFormatPr defaultColWidth="9.13888888888889" defaultRowHeight="14.25" customHeight="1"/>
  <cols>
    <col min="1" max="1" width="16.2777777777778" customWidth="1"/>
    <col min="2" max="2" width="29" customWidth="1"/>
    <col min="3" max="3" width="23.8518518518519" customWidth="1"/>
    <col min="4" max="7" width="19.5740740740741" customWidth="1"/>
    <col min="8" max="8" width="15.4259259259259" customWidth="1"/>
    <col min="9" max="11" width="19.5740740740741" customWidth="1"/>
  </cols>
  <sheetData>
    <row r="1" ht="13.5" customHeight="1" spans="1:11">
      <c r="D1" s="1"/>
      <c r="E1" s="1"/>
      <c r="F1" s="1"/>
      <c r="G1" s="1"/>
      <c r="K1" s="2" t="s">
        <v>377</v>
      </c>
    </row>
    <row r="2" ht="27.75" customHeight="1" spans="1:11">
      <c r="A2" s="26" t="s">
        <v>378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ht="13.5" customHeight="1" spans="1:11">
      <c r="A3" s="4" t="str">
        <f>"单位名称："&amp;"云南师范大学附属小学"</f>
        <v>单位名称：云南师范大学附属小学</v>
      </c>
      <c r="B3" s="5"/>
      <c r="C3" s="5"/>
      <c r="D3" s="5"/>
      <c r="E3" s="5"/>
      <c r="F3" s="5"/>
      <c r="G3" s="5"/>
      <c r="H3" s="6"/>
      <c r="I3" s="6"/>
      <c r="J3" s="6"/>
      <c r="K3" s="7" t="s">
        <v>123</v>
      </c>
    </row>
    <row r="4" ht="21.75" customHeight="1" spans="1:11">
      <c r="A4" s="8" t="s">
        <v>198</v>
      </c>
      <c r="B4" s="8" t="s">
        <v>134</v>
      </c>
      <c r="C4" s="8" t="s">
        <v>199</v>
      </c>
      <c r="D4" s="9" t="s">
        <v>135</v>
      </c>
      <c r="E4" s="9" t="s">
        <v>136</v>
      </c>
      <c r="F4" s="9" t="s">
        <v>137</v>
      </c>
      <c r="G4" s="9" t="s">
        <v>138</v>
      </c>
      <c r="H4" s="15" t="s">
        <v>30</v>
      </c>
      <c r="I4" s="10" t="s">
        <v>379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7"/>
      <c r="I5" s="9" t="s">
        <v>33</v>
      </c>
      <c r="J5" s="9" t="s">
        <v>34</v>
      </c>
      <c r="K5" s="9" t="s">
        <v>35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32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8">
        <v>10</v>
      </c>
      <c r="K7" s="28">
        <v>11</v>
      </c>
    </row>
    <row r="8" ht="30.75" customHeight="1" spans="1:11">
      <c r="A8" s="29"/>
      <c r="B8" s="20" t="s">
        <v>380</v>
      </c>
      <c r="C8" s="29"/>
      <c r="D8" s="29"/>
      <c r="E8" s="29"/>
      <c r="F8" s="29"/>
      <c r="G8" s="29"/>
      <c r="H8" s="22">
        <v>2309900</v>
      </c>
      <c r="I8" s="22">
        <v>2309900</v>
      </c>
      <c r="J8" s="22"/>
      <c r="K8" s="22"/>
    </row>
    <row r="9" ht="30.75" customHeight="1" spans="1:11">
      <c r="A9" s="20" t="s">
        <v>203</v>
      </c>
      <c r="B9" s="20" t="s">
        <v>380</v>
      </c>
      <c r="C9" s="20" t="s">
        <v>45</v>
      </c>
      <c r="D9" s="20" t="s">
        <v>69</v>
      </c>
      <c r="E9" s="20" t="s">
        <v>70</v>
      </c>
      <c r="F9" s="20" t="s">
        <v>188</v>
      </c>
      <c r="G9" s="20" t="s">
        <v>189</v>
      </c>
      <c r="H9" s="22">
        <v>400000</v>
      </c>
      <c r="I9" s="22">
        <v>400000</v>
      </c>
      <c r="J9" s="22"/>
      <c r="K9" s="22"/>
    </row>
    <row r="10" ht="30.75" customHeight="1" spans="1:11">
      <c r="A10" s="20" t="s">
        <v>203</v>
      </c>
      <c r="B10" s="20" t="s">
        <v>380</v>
      </c>
      <c r="C10" s="20" t="s">
        <v>45</v>
      </c>
      <c r="D10" s="20" t="s">
        <v>69</v>
      </c>
      <c r="E10" s="20" t="s">
        <v>70</v>
      </c>
      <c r="F10" s="20" t="s">
        <v>190</v>
      </c>
      <c r="G10" s="20" t="s">
        <v>191</v>
      </c>
      <c r="H10" s="22">
        <v>150150</v>
      </c>
      <c r="I10" s="22">
        <v>150150</v>
      </c>
      <c r="J10" s="22"/>
      <c r="K10" s="22"/>
    </row>
    <row r="11" ht="30.75" customHeight="1" spans="1:11">
      <c r="A11" s="20" t="s">
        <v>203</v>
      </c>
      <c r="B11" s="20" t="s">
        <v>380</v>
      </c>
      <c r="C11" s="20" t="s">
        <v>45</v>
      </c>
      <c r="D11" s="20" t="s">
        <v>69</v>
      </c>
      <c r="E11" s="20" t="s">
        <v>70</v>
      </c>
      <c r="F11" s="20" t="s">
        <v>192</v>
      </c>
      <c r="G11" s="20" t="s">
        <v>193</v>
      </c>
      <c r="H11" s="22">
        <v>1079750</v>
      </c>
      <c r="I11" s="22">
        <v>1079750</v>
      </c>
      <c r="J11" s="22"/>
      <c r="K11" s="22"/>
    </row>
    <row r="12" ht="30.75" customHeight="1" spans="1:11">
      <c r="A12" s="20" t="s">
        <v>203</v>
      </c>
      <c r="B12" s="20" t="s">
        <v>380</v>
      </c>
      <c r="C12" s="20" t="s">
        <v>45</v>
      </c>
      <c r="D12" s="20" t="s">
        <v>69</v>
      </c>
      <c r="E12" s="20" t="s">
        <v>70</v>
      </c>
      <c r="F12" s="20" t="s">
        <v>194</v>
      </c>
      <c r="G12" s="20" t="s">
        <v>195</v>
      </c>
      <c r="H12" s="22">
        <v>680000</v>
      </c>
      <c r="I12" s="22">
        <v>680000</v>
      </c>
      <c r="J12" s="22"/>
      <c r="K12" s="22"/>
    </row>
    <row r="13" ht="18.75" customHeight="1" spans="1:11">
      <c r="A13" s="30" t="s">
        <v>98</v>
      </c>
      <c r="B13" s="31"/>
      <c r="C13" s="31"/>
      <c r="D13" s="31"/>
      <c r="E13" s="31"/>
      <c r="F13" s="31"/>
      <c r="G13" s="32"/>
      <c r="H13" s="22">
        <v>2309900</v>
      </c>
      <c r="I13" s="22">
        <v>2309900</v>
      </c>
      <c r="J13" s="22"/>
      <c r="K13" s="22"/>
    </row>
  </sheetData>
  <mergeCells count="15">
    <mergeCell ref="A2:K2"/>
    <mergeCell ref="A3:G3"/>
    <mergeCell ref="I4:K4"/>
    <mergeCell ref="A13:G13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0"/>
  <sheetViews>
    <sheetView showZeros="0" tabSelected="1" workbookViewId="0">
      <selection activeCell="A1" sqref="A1"/>
    </sheetView>
  </sheetViews>
  <sheetFormatPr defaultColWidth="9.13888888888889" defaultRowHeight="14.25" customHeight="1" outlineLevelCol="6"/>
  <cols>
    <col min="1" max="1" width="37.712962962963" customWidth="1"/>
    <col min="2" max="2" width="28" customWidth="1"/>
    <col min="3" max="3" width="37.5740740740741" customWidth="1"/>
    <col min="4" max="4" width="17" customWidth="1"/>
    <col min="5" max="7" width="27" customWidth="1"/>
  </cols>
  <sheetData>
    <row r="1" ht="13.5" customHeight="1" spans="1:7">
      <c r="D1" s="1"/>
      <c r="G1" s="2" t="s">
        <v>381</v>
      </c>
    </row>
    <row r="2" ht="27.75" customHeight="1" spans="1:7">
      <c r="A2" s="3" t="s">
        <v>382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"单位名称："&amp;"云南师范大学附属小学"</f>
        <v>单位名称：云南师范大学附属小学</v>
      </c>
      <c r="B3" s="5"/>
      <c r="C3" s="5"/>
      <c r="D3" s="5"/>
      <c r="E3" s="6"/>
      <c r="F3" s="6"/>
      <c r="G3" s="7" t="s">
        <v>123</v>
      </c>
    </row>
    <row r="4" ht="21.75" customHeight="1" spans="1:7">
      <c r="A4" s="8" t="s">
        <v>199</v>
      </c>
      <c r="B4" s="8" t="s">
        <v>198</v>
      </c>
      <c r="C4" s="8" t="s">
        <v>134</v>
      </c>
      <c r="D4" s="9" t="s">
        <v>383</v>
      </c>
      <c r="E4" s="10" t="s">
        <v>33</v>
      </c>
      <c r="F4" s="11"/>
      <c r="G4" s="12"/>
    </row>
    <row r="5" ht="21.75" customHeight="1" spans="1:7">
      <c r="A5" s="13"/>
      <c r="B5" s="13"/>
      <c r="C5" s="13"/>
      <c r="D5" s="14"/>
      <c r="E5" s="15" t="s">
        <v>384</v>
      </c>
      <c r="F5" s="9" t="s">
        <v>385</v>
      </c>
      <c r="G5" s="9" t="s">
        <v>386</v>
      </c>
    </row>
    <row r="6" ht="40.5" customHeight="1" spans="1:7">
      <c r="A6" s="16"/>
      <c r="B6" s="16"/>
      <c r="C6" s="16"/>
      <c r="D6" s="17"/>
      <c r="E6" s="18"/>
      <c r="F6" s="17" t="s">
        <v>32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30" customHeight="1" spans="1:7">
      <c r="A8" s="20" t="s">
        <v>45</v>
      </c>
      <c r="B8" s="21"/>
      <c r="C8" s="21"/>
      <c r="D8" s="20"/>
      <c r="E8" s="22">
        <v>100000</v>
      </c>
      <c r="F8" s="22">
        <v>100000</v>
      </c>
      <c r="G8" s="22">
        <v>100000</v>
      </c>
    </row>
    <row r="9" ht="30" customHeight="1" spans="1:7">
      <c r="A9" s="20"/>
      <c r="B9" s="20" t="s">
        <v>387</v>
      </c>
      <c r="C9" s="20" t="s">
        <v>214</v>
      </c>
      <c r="D9" s="20" t="s">
        <v>388</v>
      </c>
      <c r="E9" s="22">
        <v>100000</v>
      </c>
      <c r="F9" s="22">
        <v>100000</v>
      </c>
      <c r="G9" s="22">
        <v>100000</v>
      </c>
    </row>
    <row r="10" ht="18.75" customHeight="1" spans="1:7">
      <c r="A10" s="23" t="s">
        <v>30</v>
      </c>
      <c r="B10" s="24" t="s">
        <v>389</v>
      </c>
      <c r="C10" s="24"/>
      <c r="D10" s="25"/>
      <c r="E10" s="22">
        <v>100000</v>
      </c>
      <c r="F10" s="22">
        <v>100000</v>
      </c>
      <c r="G10" s="22">
        <v>100000</v>
      </c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9"/>
  <sheetViews>
    <sheetView showZeros="0" workbookViewId="0">
      <selection activeCell="A1" sqref="A1"/>
    </sheetView>
  </sheetViews>
  <sheetFormatPr defaultColWidth="8" defaultRowHeight="14.25" customHeight="1"/>
  <cols>
    <col min="1" max="1" width="21.1388888888889" customWidth="1"/>
    <col min="2" max="2" width="35.2777777777778" customWidth="1"/>
    <col min="3" max="19" width="16.1388888888889" customWidth="1"/>
  </cols>
  <sheetData>
    <row r="1" ht="12" customHeight="1" spans="1:19">
      <c r="A1" s="146"/>
      <c r="J1" s="147"/>
      <c r="R1" s="2" t="s">
        <v>26</v>
      </c>
    </row>
    <row r="2" ht="36" customHeight="1" spans="1:19">
      <c r="A2" s="148" t="s">
        <v>27</v>
      </c>
      <c r="B2" s="26"/>
      <c r="C2" s="26"/>
      <c r="D2" s="26"/>
      <c r="E2" s="26"/>
      <c r="F2" s="26"/>
      <c r="G2" s="26"/>
      <c r="H2" s="26"/>
      <c r="I2" s="26"/>
      <c r="J2" s="45"/>
      <c r="K2" s="26"/>
      <c r="L2" s="26"/>
      <c r="M2" s="26"/>
      <c r="N2" s="26"/>
      <c r="O2" s="26"/>
      <c r="P2" s="26"/>
      <c r="Q2" s="26"/>
      <c r="R2" s="26"/>
      <c r="S2" s="26"/>
    </row>
    <row r="3" ht="20.25" customHeight="1" spans="1:19">
      <c r="A3" s="92" t="str">
        <f>"单位名称："&amp;"云南师范大学附属小学"</f>
        <v>单位名称：云南师范大学附属小学</v>
      </c>
      <c r="B3" s="6"/>
      <c r="C3" s="6"/>
      <c r="D3" s="6"/>
      <c r="E3" s="6"/>
      <c r="F3" s="6"/>
      <c r="G3" s="6"/>
      <c r="H3" s="6"/>
      <c r="I3" s="6"/>
      <c r="J3" s="149"/>
      <c r="K3" s="6"/>
      <c r="L3" s="6"/>
      <c r="M3" s="6"/>
      <c r="N3" s="7"/>
      <c r="O3" s="7"/>
      <c r="P3" s="7"/>
      <c r="Q3" s="7"/>
      <c r="R3" s="7" t="s">
        <v>2</v>
      </c>
      <c r="S3" s="7" t="s">
        <v>2</v>
      </c>
    </row>
    <row r="4" ht="18.75" customHeight="1" spans="1:19">
      <c r="A4" s="150" t="s">
        <v>28</v>
      </c>
      <c r="B4" s="151" t="s">
        <v>29</v>
      </c>
      <c r="C4" s="151" t="s">
        <v>30</v>
      </c>
      <c r="D4" s="152" t="s">
        <v>31</v>
      </c>
      <c r="E4" s="153"/>
      <c r="F4" s="153"/>
      <c r="G4" s="153"/>
      <c r="H4" s="153"/>
      <c r="I4" s="153"/>
      <c r="J4" s="154"/>
      <c r="K4" s="153"/>
      <c r="L4" s="153"/>
      <c r="M4" s="153"/>
      <c r="N4" s="155"/>
      <c r="O4" s="155" t="s">
        <v>20</v>
      </c>
      <c r="P4" s="155"/>
      <c r="Q4" s="155"/>
      <c r="R4" s="155"/>
      <c r="S4" s="155"/>
    </row>
    <row r="5" ht="18" customHeight="1" spans="1:19">
      <c r="A5" s="156"/>
      <c r="B5" s="157"/>
      <c r="C5" s="157"/>
      <c r="D5" s="157" t="s">
        <v>32</v>
      </c>
      <c r="E5" s="157" t="s">
        <v>33</v>
      </c>
      <c r="F5" s="157" t="s">
        <v>34</v>
      </c>
      <c r="G5" s="157" t="s">
        <v>35</v>
      </c>
      <c r="H5" s="157" t="s">
        <v>36</v>
      </c>
      <c r="I5" s="158" t="s">
        <v>37</v>
      </c>
      <c r="J5" s="159"/>
      <c r="K5" s="158" t="s">
        <v>38</v>
      </c>
      <c r="L5" s="158" t="s">
        <v>39</v>
      </c>
      <c r="M5" s="158" t="s">
        <v>40</v>
      </c>
      <c r="N5" s="160" t="s">
        <v>41</v>
      </c>
      <c r="O5" s="161" t="s">
        <v>32</v>
      </c>
      <c r="P5" s="161" t="s">
        <v>33</v>
      </c>
      <c r="Q5" s="161" t="s">
        <v>34</v>
      </c>
      <c r="R5" s="161" t="s">
        <v>35</v>
      </c>
      <c r="S5" s="161" t="s">
        <v>42</v>
      </c>
    </row>
    <row r="6" ht="29.25" customHeight="1" spans="1:19">
      <c r="A6" s="162"/>
      <c r="B6" s="163"/>
      <c r="C6" s="163"/>
      <c r="D6" s="163"/>
      <c r="E6" s="163"/>
      <c r="F6" s="163"/>
      <c r="G6" s="163"/>
      <c r="H6" s="163"/>
      <c r="I6" s="164" t="s">
        <v>32</v>
      </c>
      <c r="J6" s="164" t="s">
        <v>43</v>
      </c>
      <c r="K6" s="164" t="s">
        <v>38</v>
      </c>
      <c r="L6" s="164" t="s">
        <v>39</v>
      </c>
      <c r="M6" s="164" t="s">
        <v>40</v>
      </c>
      <c r="N6" s="164" t="s">
        <v>41</v>
      </c>
      <c r="O6" s="164"/>
      <c r="P6" s="164"/>
      <c r="Q6" s="164"/>
      <c r="R6" s="164"/>
      <c r="S6" s="164"/>
    </row>
    <row r="7" ht="16.5" customHeight="1" spans="1:19">
      <c r="A7" s="130">
        <v>1</v>
      </c>
      <c r="B7" s="19">
        <v>2</v>
      </c>
      <c r="C7" s="19">
        <v>3</v>
      </c>
      <c r="D7" s="19">
        <v>4</v>
      </c>
      <c r="E7" s="130">
        <v>5</v>
      </c>
      <c r="F7" s="19">
        <v>6</v>
      </c>
      <c r="G7" s="19">
        <v>7</v>
      </c>
      <c r="H7" s="130">
        <v>8</v>
      </c>
      <c r="I7" s="19">
        <v>9</v>
      </c>
      <c r="J7" s="28">
        <v>10</v>
      </c>
      <c r="K7" s="28">
        <v>11</v>
      </c>
      <c r="L7" s="165">
        <v>12</v>
      </c>
      <c r="M7" s="28">
        <v>13</v>
      </c>
      <c r="N7" s="28">
        <v>14</v>
      </c>
      <c r="O7" s="28">
        <v>15</v>
      </c>
      <c r="P7" s="28">
        <v>16</v>
      </c>
      <c r="Q7" s="28">
        <v>17</v>
      </c>
      <c r="R7" s="28">
        <v>18</v>
      </c>
      <c r="S7" s="28">
        <v>19</v>
      </c>
    </row>
    <row r="8" ht="31.5" customHeight="1" spans="1:19">
      <c r="A8" s="29" t="s">
        <v>44</v>
      </c>
      <c r="B8" s="29" t="s">
        <v>45</v>
      </c>
      <c r="C8" s="22">
        <v>105601172.92</v>
      </c>
      <c r="D8" s="120">
        <v>96029234.86</v>
      </c>
      <c r="E8" s="87">
        <v>81489234.86</v>
      </c>
      <c r="F8" s="87"/>
      <c r="G8" s="87"/>
      <c r="H8" s="87"/>
      <c r="I8" s="87">
        <v>14540000</v>
      </c>
      <c r="J8" s="87"/>
      <c r="K8" s="87"/>
      <c r="L8" s="87"/>
      <c r="M8" s="87"/>
      <c r="N8" s="87">
        <v>14540000</v>
      </c>
      <c r="O8" s="87">
        <v>9571938.06</v>
      </c>
      <c r="P8" s="87">
        <v>9571938.06</v>
      </c>
      <c r="Q8" s="87"/>
      <c r="R8" s="87"/>
      <c r="S8" s="87"/>
    </row>
    <row r="9" ht="16.5" customHeight="1" spans="1:19">
      <c r="A9" s="166" t="s">
        <v>30</v>
      </c>
      <c r="B9" s="167"/>
      <c r="C9" s="120">
        <v>105601172.92</v>
      </c>
      <c r="D9" s="120">
        <v>96029234.86</v>
      </c>
      <c r="E9" s="87">
        <v>81489234.86</v>
      </c>
      <c r="F9" s="87"/>
      <c r="G9" s="87"/>
      <c r="H9" s="87"/>
      <c r="I9" s="87">
        <v>14540000</v>
      </c>
      <c r="J9" s="87"/>
      <c r="K9" s="87"/>
      <c r="L9" s="87"/>
      <c r="M9" s="87"/>
      <c r="N9" s="87">
        <v>14540000</v>
      </c>
      <c r="O9" s="87">
        <v>9571938.06</v>
      </c>
      <c r="P9" s="87">
        <v>9571938.06</v>
      </c>
      <c r="Q9" s="87"/>
      <c r="R9" s="87"/>
      <c r="S9" s="87"/>
    </row>
  </sheetData>
  <mergeCells count="20">
    <mergeCell ref="R1:S1"/>
    <mergeCell ref="A2:S2"/>
    <mergeCell ref="A3:D3"/>
    <mergeCell ref="R3:S3"/>
    <mergeCell ref="D4:N4"/>
    <mergeCell ref="O4:S4"/>
    <mergeCell ref="I5:N5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7"/>
  <sheetViews>
    <sheetView showZeros="0" workbookViewId="0">
      <selection activeCell="A1" sqref="A1"/>
    </sheetView>
  </sheetViews>
  <sheetFormatPr defaultColWidth="9.13888888888889" defaultRowHeight="14.25" customHeight="1"/>
  <cols>
    <col min="1" max="1" width="14.2777777777778" customWidth="1"/>
    <col min="2" max="2" width="32.5740740740741" customWidth="1"/>
    <col min="3" max="6" width="18.8518518518519" customWidth="1"/>
    <col min="7" max="7" width="21.2777777777778" customWidth="1"/>
    <col min="8" max="9" width="18.8518518518519" customWidth="1"/>
    <col min="10" max="10" width="17.8518518518519" customWidth="1"/>
    <col min="11" max="15" width="18.8518518518519" customWidth="1"/>
  </cols>
  <sheetData>
    <row r="1" ht="15.75" customHeight="1" spans="1:15">
      <c r="O1" s="54" t="s">
        <v>46</v>
      </c>
    </row>
    <row r="2" ht="28.5" customHeight="1" spans="1:15">
      <c r="A2" s="26" t="s">
        <v>47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ht="15" customHeight="1" spans="1:15">
      <c r="A3" s="100" t="str">
        <f>"单位名称："&amp;"云南师范大学附属小学"</f>
        <v>单位名称：云南师范大学附属小学</v>
      </c>
      <c r="B3" s="101"/>
      <c r="C3" s="57"/>
      <c r="D3" s="57"/>
      <c r="E3" s="57"/>
      <c r="F3" s="57"/>
      <c r="G3" s="6"/>
      <c r="H3" s="57"/>
      <c r="I3" s="57"/>
      <c r="J3" s="6"/>
      <c r="K3" s="57"/>
      <c r="L3" s="57"/>
      <c r="M3" s="6"/>
      <c r="N3" s="6"/>
      <c r="O3" s="102" t="s">
        <v>2</v>
      </c>
    </row>
    <row r="4" ht="18.75" customHeight="1" spans="1:15">
      <c r="A4" s="9" t="s">
        <v>48</v>
      </c>
      <c r="B4" s="9" t="s">
        <v>49</v>
      </c>
      <c r="C4" s="15" t="s">
        <v>30</v>
      </c>
      <c r="D4" s="61" t="s">
        <v>33</v>
      </c>
      <c r="E4" s="61"/>
      <c r="F4" s="61"/>
      <c r="G4" s="145" t="s">
        <v>34</v>
      </c>
      <c r="H4" s="9" t="s">
        <v>35</v>
      </c>
      <c r="I4" s="9" t="s">
        <v>50</v>
      </c>
      <c r="J4" s="10" t="s">
        <v>51</v>
      </c>
      <c r="K4" s="72" t="s">
        <v>52</v>
      </c>
      <c r="L4" s="72" t="s">
        <v>53</v>
      </c>
      <c r="M4" s="72" t="s">
        <v>54</v>
      </c>
      <c r="N4" s="72" t="s">
        <v>55</v>
      </c>
      <c r="O4" s="75" t="s">
        <v>56</v>
      </c>
    </row>
    <row r="5" ht="30" customHeight="1" spans="1:15">
      <c r="A5" s="18"/>
      <c r="B5" s="18"/>
      <c r="C5" s="18"/>
      <c r="D5" s="61" t="s">
        <v>32</v>
      </c>
      <c r="E5" s="61" t="s">
        <v>57</v>
      </c>
      <c r="F5" s="61" t="s">
        <v>58</v>
      </c>
      <c r="G5" s="18"/>
      <c r="H5" s="18"/>
      <c r="I5" s="18"/>
      <c r="J5" s="61" t="s">
        <v>32</v>
      </c>
      <c r="K5" s="83" t="s">
        <v>52</v>
      </c>
      <c r="L5" s="83" t="s">
        <v>53</v>
      </c>
      <c r="M5" s="83" t="s">
        <v>54</v>
      </c>
      <c r="N5" s="83" t="s">
        <v>55</v>
      </c>
      <c r="O5" s="83" t="s">
        <v>56</v>
      </c>
    </row>
    <row r="6" ht="16.5" customHeight="1" spans="1:15">
      <c r="A6" s="61">
        <v>1</v>
      </c>
      <c r="B6" s="61">
        <v>2</v>
      </c>
      <c r="C6" s="61">
        <v>3</v>
      </c>
      <c r="D6" s="61">
        <v>4</v>
      </c>
      <c r="E6" s="61">
        <v>5</v>
      </c>
      <c r="F6" s="61">
        <v>6</v>
      </c>
      <c r="G6" s="61">
        <v>7</v>
      </c>
      <c r="H6" s="47">
        <v>8</v>
      </c>
      <c r="I6" s="47">
        <v>9</v>
      </c>
      <c r="J6" s="47">
        <v>10</v>
      </c>
      <c r="K6" s="47">
        <v>11</v>
      </c>
      <c r="L6" s="47">
        <v>12</v>
      </c>
      <c r="M6" s="47">
        <v>13</v>
      </c>
      <c r="N6" s="47">
        <v>14</v>
      </c>
      <c r="O6" s="61">
        <v>15</v>
      </c>
    </row>
    <row r="7" ht="20.25" customHeight="1" spans="1:15">
      <c r="A7" s="29" t="s">
        <v>59</v>
      </c>
      <c r="B7" s="29" t="s">
        <v>60</v>
      </c>
      <c r="C7" s="120">
        <v>100000</v>
      </c>
      <c r="D7" s="120">
        <v>100000</v>
      </c>
      <c r="E7" s="120"/>
      <c r="F7" s="120">
        <v>100000</v>
      </c>
      <c r="G7" s="87"/>
      <c r="H7" s="120"/>
      <c r="I7" s="120"/>
      <c r="J7" s="120"/>
      <c r="K7" s="120"/>
      <c r="L7" s="120"/>
      <c r="M7" s="87"/>
      <c r="N7" s="120"/>
      <c r="O7" s="120"/>
    </row>
    <row r="8" ht="20.25" customHeight="1" spans="1:15">
      <c r="A8" s="128" t="s">
        <v>61</v>
      </c>
      <c r="B8" s="128" t="s">
        <v>62</v>
      </c>
      <c r="C8" s="120">
        <v>100000</v>
      </c>
      <c r="D8" s="120">
        <v>100000</v>
      </c>
      <c r="E8" s="120"/>
      <c r="F8" s="120">
        <v>100000</v>
      </c>
      <c r="G8" s="87"/>
      <c r="H8" s="120"/>
      <c r="I8" s="120"/>
      <c r="J8" s="120"/>
      <c r="K8" s="120"/>
      <c r="L8" s="120"/>
      <c r="M8" s="87"/>
      <c r="N8" s="120"/>
      <c r="O8" s="120"/>
    </row>
    <row r="9" ht="20.25" customHeight="1" spans="1:15">
      <c r="A9" s="129" t="s">
        <v>63</v>
      </c>
      <c r="B9" s="129" t="s">
        <v>64</v>
      </c>
      <c r="C9" s="120">
        <v>100000</v>
      </c>
      <c r="D9" s="120">
        <v>100000</v>
      </c>
      <c r="E9" s="120"/>
      <c r="F9" s="120">
        <v>100000</v>
      </c>
      <c r="G9" s="87"/>
      <c r="H9" s="120"/>
      <c r="I9" s="120"/>
      <c r="J9" s="120"/>
      <c r="K9" s="120"/>
      <c r="L9" s="120"/>
      <c r="M9" s="87"/>
      <c r="N9" s="120"/>
      <c r="O9" s="120"/>
    </row>
    <row r="10" ht="20.25" customHeight="1" spans="1:15">
      <c r="A10" s="29" t="s">
        <v>65</v>
      </c>
      <c r="B10" s="29" t="s">
        <v>66</v>
      </c>
      <c r="C10" s="120">
        <v>83686612.7</v>
      </c>
      <c r="D10" s="120">
        <v>70146612.7</v>
      </c>
      <c r="E10" s="120">
        <v>60574674.64</v>
      </c>
      <c r="F10" s="120">
        <v>9571938.06</v>
      </c>
      <c r="G10" s="87"/>
      <c r="H10" s="120"/>
      <c r="I10" s="120"/>
      <c r="J10" s="120">
        <v>13540000</v>
      </c>
      <c r="K10" s="120"/>
      <c r="L10" s="120"/>
      <c r="M10" s="87"/>
      <c r="N10" s="120"/>
      <c r="O10" s="120">
        <v>13540000</v>
      </c>
    </row>
    <row r="11" ht="20.25" customHeight="1" spans="1:15">
      <c r="A11" s="128" t="s">
        <v>67</v>
      </c>
      <c r="B11" s="128" t="s">
        <v>68</v>
      </c>
      <c r="C11" s="120">
        <v>83686612.7</v>
      </c>
      <c r="D11" s="120">
        <v>70146612.7</v>
      </c>
      <c r="E11" s="120">
        <v>60574674.64</v>
      </c>
      <c r="F11" s="120">
        <v>9571938.06</v>
      </c>
      <c r="G11" s="87"/>
      <c r="H11" s="120"/>
      <c r="I11" s="120"/>
      <c r="J11" s="120">
        <v>13540000</v>
      </c>
      <c r="K11" s="120"/>
      <c r="L11" s="120"/>
      <c r="M11" s="87"/>
      <c r="N11" s="120"/>
      <c r="O11" s="120">
        <v>13540000</v>
      </c>
    </row>
    <row r="12" ht="20.25" customHeight="1" spans="1:15">
      <c r="A12" s="129" t="s">
        <v>69</v>
      </c>
      <c r="B12" s="129" t="s">
        <v>70</v>
      </c>
      <c r="C12" s="120">
        <v>83686612.7</v>
      </c>
      <c r="D12" s="120">
        <v>70146612.7</v>
      </c>
      <c r="E12" s="120">
        <v>60574674.64</v>
      </c>
      <c r="F12" s="120">
        <v>9571938.06</v>
      </c>
      <c r="G12" s="87"/>
      <c r="H12" s="120"/>
      <c r="I12" s="120"/>
      <c r="J12" s="120">
        <v>13540000</v>
      </c>
      <c r="K12" s="120"/>
      <c r="L12" s="120"/>
      <c r="M12" s="87"/>
      <c r="N12" s="120"/>
      <c r="O12" s="120">
        <v>13540000</v>
      </c>
    </row>
    <row r="13" ht="20.25" customHeight="1" spans="1:15">
      <c r="A13" s="29" t="s">
        <v>71</v>
      </c>
      <c r="B13" s="29" t="s">
        <v>72</v>
      </c>
      <c r="C13" s="120">
        <v>7927427.29</v>
      </c>
      <c r="D13" s="120">
        <v>7927427.29</v>
      </c>
      <c r="E13" s="120">
        <v>7927427.29</v>
      </c>
      <c r="F13" s="120"/>
      <c r="G13" s="87"/>
      <c r="H13" s="120"/>
      <c r="I13" s="120"/>
      <c r="J13" s="120"/>
      <c r="K13" s="120"/>
      <c r="L13" s="120"/>
      <c r="M13" s="87"/>
      <c r="N13" s="120"/>
      <c r="O13" s="120"/>
    </row>
    <row r="14" ht="20.25" customHeight="1" spans="1:15">
      <c r="A14" s="128" t="s">
        <v>73</v>
      </c>
      <c r="B14" s="128" t="s">
        <v>74</v>
      </c>
      <c r="C14" s="120">
        <v>7557564.31</v>
      </c>
      <c r="D14" s="120">
        <v>7557564.31</v>
      </c>
      <c r="E14" s="120">
        <v>7557564.31</v>
      </c>
      <c r="F14" s="120"/>
      <c r="G14" s="87"/>
      <c r="H14" s="120"/>
      <c r="I14" s="120"/>
      <c r="J14" s="120"/>
      <c r="K14" s="120"/>
      <c r="L14" s="120"/>
      <c r="M14" s="87"/>
      <c r="N14" s="120"/>
      <c r="O14" s="120"/>
    </row>
    <row r="15" ht="20.25" customHeight="1" spans="1:15">
      <c r="A15" s="129" t="s">
        <v>75</v>
      </c>
      <c r="B15" s="129" t="s">
        <v>76</v>
      </c>
      <c r="C15" s="120">
        <v>45090</v>
      </c>
      <c r="D15" s="120">
        <v>45090</v>
      </c>
      <c r="E15" s="120">
        <v>45090</v>
      </c>
      <c r="F15" s="120"/>
      <c r="G15" s="87"/>
      <c r="H15" s="120"/>
      <c r="I15" s="120"/>
      <c r="J15" s="120"/>
      <c r="K15" s="120"/>
      <c r="L15" s="120"/>
      <c r="M15" s="87"/>
      <c r="N15" s="120"/>
      <c r="O15" s="120"/>
    </row>
    <row r="16" ht="20.25" customHeight="1" spans="1:15">
      <c r="A16" s="129" t="s">
        <v>77</v>
      </c>
      <c r="B16" s="129" t="s">
        <v>78</v>
      </c>
      <c r="C16" s="120">
        <v>7512474.31</v>
      </c>
      <c r="D16" s="120">
        <v>7512474.31</v>
      </c>
      <c r="E16" s="120">
        <v>7512474.31</v>
      </c>
      <c r="F16" s="120"/>
      <c r="G16" s="87"/>
      <c r="H16" s="120"/>
      <c r="I16" s="120"/>
      <c r="J16" s="120"/>
      <c r="K16" s="120"/>
      <c r="L16" s="120"/>
      <c r="M16" s="87"/>
      <c r="N16" s="120"/>
      <c r="O16" s="120"/>
    </row>
    <row r="17" ht="20.25" customHeight="1" spans="1:15">
      <c r="A17" s="128" t="s">
        <v>79</v>
      </c>
      <c r="B17" s="128" t="s">
        <v>80</v>
      </c>
      <c r="C17" s="120">
        <v>369862.98</v>
      </c>
      <c r="D17" s="120">
        <v>369862.98</v>
      </c>
      <c r="E17" s="120">
        <v>369862.98</v>
      </c>
      <c r="F17" s="120"/>
      <c r="G17" s="87"/>
      <c r="H17" s="120"/>
      <c r="I17" s="120"/>
      <c r="J17" s="120"/>
      <c r="K17" s="120"/>
      <c r="L17" s="120"/>
      <c r="M17" s="87"/>
      <c r="N17" s="120"/>
      <c r="O17" s="120"/>
    </row>
    <row r="18" ht="20.25" customHeight="1" spans="1:15">
      <c r="A18" s="129" t="s">
        <v>81</v>
      </c>
      <c r="B18" s="129" t="s">
        <v>80</v>
      </c>
      <c r="C18" s="120">
        <v>369862.98</v>
      </c>
      <c r="D18" s="120">
        <v>369862.98</v>
      </c>
      <c r="E18" s="120">
        <v>369862.98</v>
      </c>
      <c r="F18" s="120"/>
      <c r="G18" s="87"/>
      <c r="H18" s="120"/>
      <c r="I18" s="120"/>
      <c r="J18" s="120"/>
      <c r="K18" s="120"/>
      <c r="L18" s="120"/>
      <c r="M18" s="87"/>
      <c r="N18" s="120"/>
      <c r="O18" s="120"/>
    </row>
    <row r="19" ht="20.25" customHeight="1" spans="1:15">
      <c r="A19" s="29" t="s">
        <v>82</v>
      </c>
      <c r="B19" s="29" t="s">
        <v>83</v>
      </c>
      <c r="C19" s="120">
        <v>7544402.68</v>
      </c>
      <c r="D19" s="120">
        <v>7544402.68</v>
      </c>
      <c r="E19" s="120">
        <v>7544402.68</v>
      </c>
      <c r="F19" s="120"/>
      <c r="G19" s="87"/>
      <c r="H19" s="120"/>
      <c r="I19" s="120"/>
      <c r="J19" s="120"/>
      <c r="K19" s="120"/>
      <c r="L19" s="120"/>
      <c r="M19" s="87"/>
      <c r="N19" s="120"/>
      <c r="O19" s="120"/>
    </row>
    <row r="20" ht="20.25" customHeight="1" spans="1:15">
      <c r="A20" s="128" t="s">
        <v>84</v>
      </c>
      <c r="B20" s="128" t="s">
        <v>85</v>
      </c>
      <c r="C20" s="120">
        <v>7544402.68</v>
      </c>
      <c r="D20" s="120">
        <v>7544402.68</v>
      </c>
      <c r="E20" s="120">
        <v>7544402.68</v>
      </c>
      <c r="F20" s="120"/>
      <c r="G20" s="87"/>
      <c r="H20" s="120"/>
      <c r="I20" s="120"/>
      <c r="J20" s="120"/>
      <c r="K20" s="120"/>
      <c r="L20" s="120"/>
      <c r="M20" s="87"/>
      <c r="N20" s="120"/>
      <c r="O20" s="120"/>
    </row>
    <row r="21" ht="20.25" customHeight="1" spans="1:15">
      <c r="A21" s="129" t="s">
        <v>86</v>
      </c>
      <c r="B21" s="129" t="s">
        <v>87</v>
      </c>
      <c r="C21" s="120">
        <v>4813526.45</v>
      </c>
      <c r="D21" s="120">
        <v>4813526.45</v>
      </c>
      <c r="E21" s="120">
        <v>4813526.45</v>
      </c>
      <c r="F21" s="120"/>
      <c r="G21" s="87"/>
      <c r="H21" s="120"/>
      <c r="I21" s="120"/>
      <c r="J21" s="120"/>
      <c r="K21" s="120"/>
      <c r="L21" s="120"/>
      <c r="M21" s="87"/>
      <c r="N21" s="120"/>
      <c r="O21" s="120"/>
    </row>
    <row r="22" ht="20.25" customHeight="1" spans="1:15">
      <c r="A22" s="129" t="s">
        <v>88</v>
      </c>
      <c r="B22" s="129" t="s">
        <v>89</v>
      </c>
      <c r="C22" s="120">
        <v>2555610.23</v>
      </c>
      <c r="D22" s="120">
        <v>2555610.23</v>
      </c>
      <c r="E22" s="120">
        <v>2555610.23</v>
      </c>
      <c r="F22" s="120"/>
      <c r="G22" s="87"/>
      <c r="H22" s="120"/>
      <c r="I22" s="120"/>
      <c r="J22" s="120"/>
      <c r="K22" s="120"/>
      <c r="L22" s="120"/>
      <c r="M22" s="87"/>
      <c r="N22" s="120"/>
      <c r="O22" s="120"/>
    </row>
    <row r="23" ht="20.25" customHeight="1" spans="1:15">
      <c r="A23" s="129" t="s">
        <v>90</v>
      </c>
      <c r="B23" s="129" t="s">
        <v>91</v>
      </c>
      <c r="C23" s="120">
        <v>175266</v>
      </c>
      <c r="D23" s="120">
        <v>175266</v>
      </c>
      <c r="E23" s="120">
        <v>175266</v>
      </c>
      <c r="F23" s="120"/>
      <c r="G23" s="87"/>
      <c r="H23" s="120"/>
      <c r="I23" s="120"/>
      <c r="J23" s="120"/>
      <c r="K23" s="120"/>
      <c r="L23" s="120"/>
      <c r="M23" s="87"/>
      <c r="N23" s="120"/>
      <c r="O23" s="120"/>
    </row>
    <row r="24" ht="20.25" customHeight="1" spans="1:15">
      <c r="A24" s="29" t="s">
        <v>92</v>
      </c>
      <c r="B24" s="29" t="s">
        <v>93</v>
      </c>
      <c r="C24" s="120">
        <v>6342730.25</v>
      </c>
      <c r="D24" s="120">
        <v>5342730.25</v>
      </c>
      <c r="E24" s="120">
        <v>5342730.25</v>
      </c>
      <c r="F24" s="120"/>
      <c r="G24" s="87"/>
      <c r="H24" s="120"/>
      <c r="I24" s="120"/>
      <c r="J24" s="120">
        <v>1000000</v>
      </c>
      <c r="K24" s="120"/>
      <c r="L24" s="120"/>
      <c r="M24" s="87"/>
      <c r="N24" s="120"/>
      <c r="O24" s="120">
        <v>1000000</v>
      </c>
    </row>
    <row r="25" ht="20.25" customHeight="1" spans="1:15">
      <c r="A25" s="128" t="s">
        <v>94</v>
      </c>
      <c r="B25" s="128" t="s">
        <v>95</v>
      </c>
      <c r="C25" s="120">
        <v>6342730.25</v>
      </c>
      <c r="D25" s="120">
        <v>5342730.25</v>
      </c>
      <c r="E25" s="120">
        <v>5342730.25</v>
      </c>
      <c r="F25" s="120"/>
      <c r="G25" s="87"/>
      <c r="H25" s="120"/>
      <c r="I25" s="120"/>
      <c r="J25" s="120">
        <v>1000000</v>
      </c>
      <c r="K25" s="120"/>
      <c r="L25" s="120"/>
      <c r="M25" s="87"/>
      <c r="N25" s="120"/>
      <c r="O25" s="120">
        <v>1000000</v>
      </c>
    </row>
    <row r="26" ht="20.25" customHeight="1" spans="1:15">
      <c r="A26" s="129" t="s">
        <v>96</v>
      </c>
      <c r="B26" s="129" t="s">
        <v>97</v>
      </c>
      <c r="C26" s="120">
        <v>6342730.25</v>
      </c>
      <c r="D26" s="120">
        <v>5342730.25</v>
      </c>
      <c r="E26" s="120">
        <v>5342730.25</v>
      </c>
      <c r="F26" s="120"/>
      <c r="G26" s="87"/>
      <c r="H26" s="120"/>
      <c r="I26" s="120"/>
      <c r="J26" s="120">
        <v>1000000</v>
      </c>
      <c r="K26" s="120"/>
      <c r="L26" s="120"/>
      <c r="M26" s="87"/>
      <c r="N26" s="120"/>
      <c r="O26" s="120">
        <v>1000000</v>
      </c>
    </row>
    <row r="27" ht="17.25" customHeight="1" spans="1:15">
      <c r="A27" s="103" t="s">
        <v>98</v>
      </c>
      <c r="B27" s="104" t="s">
        <v>98</v>
      </c>
      <c r="C27" s="120">
        <v>105601172.92</v>
      </c>
      <c r="D27" s="120">
        <v>91061172.92</v>
      </c>
      <c r="E27" s="120">
        <v>81389234.86</v>
      </c>
      <c r="F27" s="120">
        <v>9671938.06</v>
      </c>
      <c r="G27" s="87"/>
      <c r="H27" s="120"/>
      <c r="I27" s="120"/>
      <c r="J27" s="120">
        <v>14540000</v>
      </c>
      <c r="K27" s="120"/>
      <c r="L27" s="120"/>
      <c r="M27" s="87"/>
      <c r="N27" s="120"/>
      <c r="O27" s="120">
        <v>14540000</v>
      </c>
    </row>
  </sheetData>
  <mergeCells count="11">
    <mergeCell ref="A2:O2"/>
    <mergeCell ref="A3:L3"/>
    <mergeCell ref="D4:F4"/>
    <mergeCell ref="J4:O4"/>
    <mergeCell ref="A27:B27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6"/>
  <sheetViews>
    <sheetView showZeros="0" workbookViewId="0">
      <selection activeCell="A1" sqref="A1"/>
    </sheetView>
  </sheetViews>
  <sheetFormatPr defaultColWidth="9.13888888888889" defaultRowHeight="14.25" customHeight="1" outlineLevelCol="3"/>
  <cols>
    <col min="1" max="1" width="49.2777777777778" customWidth="1"/>
    <col min="2" max="2" width="43.2777777777778" customWidth="1"/>
    <col min="3" max="3" width="48.5740740740741" customWidth="1"/>
    <col min="4" max="4" width="41.1388888888889" customWidth="1"/>
  </cols>
  <sheetData>
    <row r="1" customHeight="1" spans="1:4">
      <c r="D1" s="91" t="s">
        <v>99</v>
      </c>
    </row>
    <row r="2" ht="31.5" customHeight="1" spans="1:4">
      <c r="A2" s="44" t="s">
        <v>100</v>
      </c>
      <c r="B2" s="132"/>
      <c r="C2" s="132"/>
      <c r="D2" s="132"/>
    </row>
    <row r="3" ht="17.25" customHeight="1" spans="1:4">
      <c r="A3" s="4" t="str">
        <f>"单位名称："&amp;"云南师范大学附属小学"</f>
        <v>单位名称：云南师范大学附属小学</v>
      </c>
      <c r="B3" s="133"/>
      <c r="C3" s="133"/>
      <c r="D3" s="93" t="s">
        <v>2</v>
      </c>
    </row>
    <row r="4" ht="24.75" customHeight="1" spans="1:4">
      <c r="A4" s="10" t="s">
        <v>3</v>
      </c>
      <c r="B4" s="12"/>
      <c r="C4" s="10" t="s">
        <v>4</v>
      </c>
      <c r="D4" s="12"/>
    </row>
    <row r="5" ht="15.75" customHeight="1" spans="1:4">
      <c r="A5" s="15" t="s">
        <v>5</v>
      </c>
      <c r="B5" s="134" t="s">
        <v>6</v>
      </c>
      <c r="C5" s="15" t="s">
        <v>101</v>
      </c>
      <c r="D5" s="134" t="s">
        <v>6</v>
      </c>
    </row>
    <row r="6" customHeight="1" spans="1:4">
      <c r="A6" s="18"/>
      <c r="B6" s="17"/>
      <c r="C6" s="18"/>
      <c r="D6" s="17"/>
    </row>
    <row r="7" ht="29.25" customHeight="1" spans="1:4">
      <c r="A7" s="135" t="s">
        <v>102</v>
      </c>
      <c r="B7" s="136">
        <v>81489234.86</v>
      </c>
      <c r="C7" s="137" t="s">
        <v>103</v>
      </c>
      <c r="D7" s="136">
        <v>91061172.92</v>
      </c>
    </row>
    <row r="8" ht="29.25" customHeight="1" spans="1:4">
      <c r="A8" s="138" t="s">
        <v>104</v>
      </c>
      <c r="B8" s="87">
        <v>81489234.86</v>
      </c>
      <c r="C8" s="110" t="str">
        <f>"（一）"&amp;"一般公共服务支出"</f>
        <v>（一）一般公共服务支出</v>
      </c>
      <c r="D8" s="87">
        <v>100000</v>
      </c>
    </row>
    <row r="9" ht="29.25" customHeight="1" spans="1:4">
      <c r="A9" s="138" t="s">
        <v>105</v>
      </c>
      <c r="B9" s="87"/>
      <c r="C9" s="110" t="str">
        <f>"（二）"&amp;"教育支出"</f>
        <v>（二）教育支出</v>
      </c>
      <c r="D9" s="87">
        <v>70146612.7</v>
      </c>
    </row>
    <row r="10" ht="29.25" customHeight="1" spans="1:4">
      <c r="A10" s="138" t="s">
        <v>106</v>
      </c>
      <c r="B10" s="87"/>
      <c r="C10" s="110" t="str">
        <f>"（三）"&amp;"社会保障和就业支出"</f>
        <v>（三）社会保障和就业支出</v>
      </c>
      <c r="D10" s="87">
        <v>7927427.29</v>
      </c>
    </row>
    <row r="11" ht="29.25" customHeight="1" spans="1:4">
      <c r="A11" s="139" t="s">
        <v>107</v>
      </c>
      <c r="B11" s="140">
        <v>9571938.06</v>
      </c>
      <c r="C11" s="110" t="str">
        <f>"（四）"&amp;"卫生健康支出"</f>
        <v>（四）卫生健康支出</v>
      </c>
      <c r="D11" s="87">
        <v>7544402.68</v>
      </c>
    </row>
    <row r="12" ht="29.25" customHeight="1" spans="1:4">
      <c r="A12" s="138" t="s">
        <v>104</v>
      </c>
      <c r="B12" s="120">
        <v>9571938.06</v>
      </c>
      <c r="C12" s="110" t="str">
        <f>"（五）"&amp;"住房保障支出"</f>
        <v>（五）住房保障支出</v>
      </c>
      <c r="D12" s="87">
        <v>5342730.25</v>
      </c>
    </row>
    <row r="13" ht="29.25" customHeight="1" spans="1:4">
      <c r="A13" s="141" t="s">
        <v>105</v>
      </c>
      <c r="B13" s="120"/>
      <c r="C13" s="142"/>
      <c r="D13" s="140"/>
    </row>
    <row r="14" ht="29.25" customHeight="1" spans="1:4">
      <c r="A14" s="141" t="s">
        <v>106</v>
      </c>
      <c r="B14" s="140"/>
      <c r="C14" s="142"/>
      <c r="D14" s="140"/>
    </row>
    <row r="15" ht="29.25" customHeight="1" spans="1:4">
      <c r="A15" s="143"/>
      <c r="B15" s="140"/>
      <c r="C15" s="144" t="s">
        <v>108</v>
      </c>
      <c r="D15" s="140"/>
    </row>
    <row r="16" ht="29.25" customHeight="1" spans="1:4">
      <c r="A16" s="143" t="s">
        <v>109</v>
      </c>
      <c r="B16" s="140">
        <v>91061172.92</v>
      </c>
      <c r="C16" s="142" t="s">
        <v>25</v>
      </c>
      <c r="D16" s="140">
        <v>91061172.92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7"/>
  <sheetViews>
    <sheetView showZeros="0" workbookViewId="0">
      <selection activeCell="A1" sqref="A1"/>
    </sheetView>
  </sheetViews>
  <sheetFormatPr defaultColWidth="9.13888888888889" defaultRowHeight="14.25" customHeight="1" outlineLevelCol="6"/>
  <cols>
    <col min="1" max="1" width="20.1388888888889" customWidth="1"/>
    <col min="2" max="2" width="37.2777777777778" customWidth="1"/>
    <col min="3" max="3" width="24.2777777777778" customWidth="1"/>
    <col min="4" max="6" width="25" customWidth="1"/>
    <col min="7" max="7" width="24.2777777777778" customWidth="1"/>
  </cols>
  <sheetData>
    <row r="1" ht="12" customHeight="1" spans="1:7">
      <c r="D1" s="106"/>
      <c r="F1" s="54"/>
      <c r="G1" s="54" t="s">
        <v>110</v>
      </c>
    </row>
    <row r="2" ht="39" customHeight="1" spans="1:7">
      <c r="A2" s="3" t="s">
        <v>111</v>
      </c>
      <c r="B2" s="3"/>
      <c r="C2" s="3"/>
      <c r="D2" s="3"/>
      <c r="E2" s="3"/>
      <c r="F2" s="3"/>
      <c r="G2" s="3"/>
    </row>
    <row r="3" ht="18" customHeight="1" spans="1:7">
      <c r="A3" s="4" t="str">
        <f>"单位名称："&amp;"云南师范大学附属小学"</f>
        <v>单位名称：云南师范大学附属小学</v>
      </c>
      <c r="F3" s="102"/>
      <c r="G3" s="102" t="s">
        <v>2</v>
      </c>
    </row>
    <row r="4" ht="20.25" customHeight="1" spans="1:7">
      <c r="A4" s="122" t="s">
        <v>112</v>
      </c>
      <c r="B4" s="123"/>
      <c r="C4" s="124" t="s">
        <v>30</v>
      </c>
      <c r="D4" s="11" t="s">
        <v>57</v>
      </c>
      <c r="E4" s="11"/>
      <c r="F4" s="12"/>
      <c r="G4" s="124" t="s">
        <v>58</v>
      </c>
    </row>
    <row r="5" ht="20.25" customHeight="1" spans="1:7">
      <c r="A5" s="125" t="s">
        <v>48</v>
      </c>
      <c r="B5" s="126" t="s">
        <v>49</v>
      </c>
      <c r="C5" s="94"/>
      <c r="D5" s="94" t="s">
        <v>32</v>
      </c>
      <c r="E5" s="94" t="s">
        <v>113</v>
      </c>
      <c r="F5" s="94" t="s">
        <v>114</v>
      </c>
      <c r="G5" s="94"/>
    </row>
    <row r="6" ht="13.5" customHeight="1" spans="1:7">
      <c r="A6" s="127" t="s">
        <v>115</v>
      </c>
      <c r="B6" s="127" t="s">
        <v>116</v>
      </c>
      <c r="C6" s="127" t="s">
        <v>117</v>
      </c>
      <c r="D6" s="61"/>
      <c r="E6" s="127" t="s">
        <v>118</v>
      </c>
      <c r="F6" s="127" t="s">
        <v>119</v>
      </c>
      <c r="G6" s="127" t="s">
        <v>120</v>
      </c>
    </row>
    <row r="7" ht="18" customHeight="1" spans="1:7">
      <c r="A7" s="29" t="s">
        <v>59</v>
      </c>
      <c r="B7" s="29" t="s">
        <v>60</v>
      </c>
      <c r="C7" s="22">
        <v>100000</v>
      </c>
      <c r="D7" s="22"/>
      <c r="E7" s="22"/>
      <c r="F7" s="22"/>
      <c r="G7" s="22">
        <v>100000</v>
      </c>
    </row>
    <row r="8" ht="18" customHeight="1" spans="1:7">
      <c r="A8" s="29" t="s">
        <v>61</v>
      </c>
      <c r="B8" s="128" t="s">
        <v>62</v>
      </c>
      <c r="C8" s="22">
        <v>100000</v>
      </c>
      <c r="D8" s="22"/>
      <c r="E8" s="22"/>
      <c r="F8" s="22"/>
      <c r="G8" s="22">
        <v>100000</v>
      </c>
    </row>
    <row r="9" ht="18" customHeight="1" spans="1:7">
      <c r="A9" s="29" t="s">
        <v>63</v>
      </c>
      <c r="B9" s="129" t="s">
        <v>64</v>
      </c>
      <c r="C9" s="22">
        <v>100000</v>
      </c>
      <c r="D9" s="22"/>
      <c r="E9" s="22"/>
      <c r="F9" s="22"/>
      <c r="G9" s="22">
        <v>100000</v>
      </c>
    </row>
    <row r="10" ht="18" customHeight="1" spans="1:7">
      <c r="A10" s="29" t="s">
        <v>65</v>
      </c>
      <c r="B10" s="29" t="s">
        <v>66</v>
      </c>
      <c r="C10" s="22">
        <v>60574674.64</v>
      </c>
      <c r="D10" s="22">
        <v>60574674.64</v>
      </c>
      <c r="E10" s="22">
        <v>57283341</v>
      </c>
      <c r="F10" s="22">
        <v>3291333.64</v>
      </c>
      <c r="G10" s="22"/>
    </row>
    <row r="11" ht="18" customHeight="1" spans="1:7">
      <c r="A11" s="29" t="s">
        <v>67</v>
      </c>
      <c r="B11" s="128" t="s">
        <v>68</v>
      </c>
      <c r="C11" s="22">
        <v>60574674.64</v>
      </c>
      <c r="D11" s="22">
        <v>60574674.64</v>
      </c>
      <c r="E11" s="22">
        <v>57283341</v>
      </c>
      <c r="F11" s="22">
        <v>3291333.64</v>
      </c>
      <c r="G11" s="22"/>
    </row>
    <row r="12" ht="18" customHeight="1" spans="1:7">
      <c r="A12" s="29" t="s">
        <v>69</v>
      </c>
      <c r="B12" s="129" t="s">
        <v>70</v>
      </c>
      <c r="C12" s="22">
        <v>60574674.64</v>
      </c>
      <c r="D12" s="22">
        <v>60574674.64</v>
      </c>
      <c r="E12" s="22">
        <v>57283341</v>
      </c>
      <c r="F12" s="22">
        <v>3291333.64</v>
      </c>
      <c r="G12" s="22"/>
    </row>
    <row r="13" ht="18" customHeight="1" spans="1:7">
      <c r="A13" s="29" t="s">
        <v>71</v>
      </c>
      <c r="B13" s="29" t="s">
        <v>72</v>
      </c>
      <c r="C13" s="22">
        <v>7927427.29</v>
      </c>
      <c r="D13" s="22">
        <v>7927427.29</v>
      </c>
      <c r="E13" s="22">
        <v>7882337.29</v>
      </c>
      <c r="F13" s="22">
        <v>45090</v>
      </c>
      <c r="G13" s="22"/>
    </row>
    <row r="14" ht="18" customHeight="1" spans="1:7">
      <c r="A14" s="29" t="s">
        <v>73</v>
      </c>
      <c r="B14" s="128" t="s">
        <v>74</v>
      </c>
      <c r="C14" s="22">
        <v>7557564.31</v>
      </c>
      <c r="D14" s="22">
        <v>7557564.31</v>
      </c>
      <c r="E14" s="22">
        <v>7512474.31</v>
      </c>
      <c r="F14" s="22">
        <v>45090</v>
      </c>
      <c r="G14" s="22"/>
    </row>
    <row r="15" ht="18" customHeight="1" spans="1:7">
      <c r="A15" s="29" t="s">
        <v>75</v>
      </c>
      <c r="B15" s="129" t="s">
        <v>76</v>
      </c>
      <c r="C15" s="22">
        <v>45090</v>
      </c>
      <c r="D15" s="22">
        <v>45090</v>
      </c>
      <c r="E15" s="22"/>
      <c r="F15" s="22">
        <v>45090</v>
      </c>
      <c r="G15" s="22"/>
    </row>
    <row r="16" ht="18" customHeight="1" spans="1:7">
      <c r="A16" s="29" t="s">
        <v>77</v>
      </c>
      <c r="B16" s="129" t="s">
        <v>78</v>
      </c>
      <c r="C16" s="22">
        <v>7512474.31</v>
      </c>
      <c r="D16" s="22">
        <v>7512474.31</v>
      </c>
      <c r="E16" s="22">
        <v>7512474.31</v>
      </c>
      <c r="F16" s="22"/>
      <c r="G16" s="22"/>
    </row>
    <row r="17" ht="18" customHeight="1" spans="1:7">
      <c r="A17" s="29" t="s">
        <v>79</v>
      </c>
      <c r="B17" s="128" t="s">
        <v>80</v>
      </c>
      <c r="C17" s="22">
        <v>369862.98</v>
      </c>
      <c r="D17" s="22">
        <v>369862.98</v>
      </c>
      <c r="E17" s="22">
        <v>369862.98</v>
      </c>
      <c r="F17" s="22"/>
      <c r="G17" s="22"/>
    </row>
    <row r="18" ht="18" customHeight="1" spans="1:7">
      <c r="A18" s="29" t="s">
        <v>81</v>
      </c>
      <c r="B18" s="129" t="s">
        <v>80</v>
      </c>
      <c r="C18" s="22">
        <v>369862.98</v>
      </c>
      <c r="D18" s="22">
        <v>369862.98</v>
      </c>
      <c r="E18" s="22">
        <v>369862.98</v>
      </c>
      <c r="F18" s="22"/>
      <c r="G18" s="22"/>
    </row>
    <row r="19" ht="18" customHeight="1" spans="1:7">
      <c r="A19" s="29" t="s">
        <v>82</v>
      </c>
      <c r="B19" s="29" t="s">
        <v>83</v>
      </c>
      <c r="C19" s="22">
        <v>7544402.68</v>
      </c>
      <c r="D19" s="22">
        <v>7544402.68</v>
      </c>
      <c r="E19" s="22">
        <v>7544402.68</v>
      </c>
      <c r="F19" s="22"/>
      <c r="G19" s="22"/>
    </row>
    <row r="20" ht="18" customHeight="1" spans="1:7">
      <c r="A20" s="29" t="s">
        <v>84</v>
      </c>
      <c r="B20" s="128" t="s">
        <v>85</v>
      </c>
      <c r="C20" s="22">
        <v>7544402.68</v>
      </c>
      <c r="D20" s="22">
        <v>7544402.68</v>
      </c>
      <c r="E20" s="22">
        <v>7544402.68</v>
      </c>
      <c r="F20" s="22"/>
      <c r="G20" s="22"/>
    </row>
    <row r="21" ht="18" customHeight="1" spans="1:7">
      <c r="A21" s="29" t="s">
        <v>86</v>
      </c>
      <c r="B21" s="129" t="s">
        <v>87</v>
      </c>
      <c r="C21" s="22">
        <v>4813526.45</v>
      </c>
      <c r="D21" s="22">
        <v>4813526.45</v>
      </c>
      <c r="E21" s="22">
        <v>4813526.45</v>
      </c>
      <c r="F21" s="22"/>
      <c r="G21" s="22"/>
    </row>
    <row r="22" ht="18" customHeight="1" spans="1:7">
      <c r="A22" s="29" t="s">
        <v>88</v>
      </c>
      <c r="B22" s="129" t="s">
        <v>89</v>
      </c>
      <c r="C22" s="22">
        <v>2555610.23</v>
      </c>
      <c r="D22" s="22">
        <v>2555610.23</v>
      </c>
      <c r="E22" s="22">
        <v>2555610.23</v>
      </c>
      <c r="F22" s="22"/>
      <c r="G22" s="22"/>
    </row>
    <row r="23" ht="18" customHeight="1" spans="1:7">
      <c r="A23" s="29" t="s">
        <v>90</v>
      </c>
      <c r="B23" s="129" t="s">
        <v>91</v>
      </c>
      <c r="C23" s="22">
        <v>175266</v>
      </c>
      <c r="D23" s="22">
        <v>175266</v>
      </c>
      <c r="E23" s="22">
        <v>175266</v>
      </c>
      <c r="F23" s="22"/>
      <c r="G23" s="22"/>
    </row>
    <row r="24" ht="18" customHeight="1" spans="1:7">
      <c r="A24" s="29" t="s">
        <v>92</v>
      </c>
      <c r="B24" s="29" t="s">
        <v>93</v>
      </c>
      <c r="C24" s="22">
        <v>5342730.25</v>
      </c>
      <c r="D24" s="22">
        <v>5342730.25</v>
      </c>
      <c r="E24" s="22">
        <v>5342730.25</v>
      </c>
      <c r="F24" s="22"/>
      <c r="G24" s="22"/>
    </row>
    <row r="25" ht="18" customHeight="1" spans="1:7">
      <c r="A25" s="29" t="s">
        <v>94</v>
      </c>
      <c r="B25" s="128" t="s">
        <v>95</v>
      </c>
      <c r="C25" s="22">
        <v>5342730.25</v>
      </c>
      <c r="D25" s="22">
        <v>5342730.25</v>
      </c>
      <c r="E25" s="22">
        <v>5342730.25</v>
      </c>
      <c r="F25" s="22"/>
      <c r="G25" s="22"/>
    </row>
    <row r="26" ht="18" customHeight="1" spans="1:7">
      <c r="A26" s="29" t="s">
        <v>96</v>
      </c>
      <c r="B26" s="129" t="s">
        <v>97</v>
      </c>
      <c r="C26" s="22">
        <v>5342730.25</v>
      </c>
      <c r="D26" s="22">
        <v>5342730.25</v>
      </c>
      <c r="E26" s="22">
        <v>5342730.25</v>
      </c>
      <c r="F26" s="22"/>
      <c r="G26" s="22"/>
    </row>
    <row r="27" ht="18" customHeight="1" spans="1:7">
      <c r="A27" s="130" t="s">
        <v>98</v>
      </c>
      <c r="B27" s="131" t="s">
        <v>98</v>
      </c>
      <c r="C27" s="22">
        <v>81489234.86</v>
      </c>
      <c r="D27" s="22">
        <v>81389234.86</v>
      </c>
      <c r="E27" s="22">
        <v>78052811.22</v>
      </c>
      <c r="F27" s="22">
        <v>3336423.64</v>
      </c>
      <c r="G27" s="22">
        <v>100000</v>
      </c>
    </row>
  </sheetData>
  <mergeCells count="7">
    <mergeCell ref="A2:G2"/>
    <mergeCell ref="A3:E3"/>
    <mergeCell ref="A4:B4"/>
    <mergeCell ref="D4:F4"/>
    <mergeCell ref="A27:B27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7"/>
  <sheetViews>
    <sheetView showZeros="0" workbookViewId="0">
      <selection activeCell="A1" sqref="A1"/>
    </sheetView>
  </sheetViews>
  <sheetFormatPr defaultColWidth="9.13888888888889" defaultRowHeight="14.25" customHeight="1" outlineLevelRow="6" outlineLevelCol="5"/>
  <cols>
    <col min="1" max="1" width="27.4259259259259" customWidth="1"/>
    <col min="2" max="6" width="31.1388888888889" customWidth="1"/>
  </cols>
  <sheetData>
    <row r="1" ht="12" customHeight="1" spans="1:6">
      <c r="A1" s="116"/>
      <c r="B1" s="116"/>
      <c r="C1" s="59"/>
      <c r="F1" s="58" t="s">
        <v>121</v>
      </c>
    </row>
    <row r="2" ht="25.5" customHeight="1" spans="1:6">
      <c r="A2" s="117" t="s">
        <v>122</v>
      </c>
      <c r="B2" s="117"/>
      <c r="C2" s="117"/>
      <c r="D2" s="117"/>
      <c r="E2" s="117"/>
      <c r="F2" s="117"/>
    </row>
    <row r="3" ht="15.75" customHeight="1" spans="1:6">
      <c r="A3" s="4" t="str">
        <f>"单位名称："&amp;"云南师范大学附属小学"</f>
        <v>单位名称：云南师范大学附属小学</v>
      </c>
      <c r="B3" s="116"/>
      <c r="C3" s="59"/>
      <c r="F3" s="58" t="s">
        <v>123</v>
      </c>
    </row>
    <row r="4" ht="19.5" customHeight="1" spans="1:6">
      <c r="A4" s="9" t="s">
        <v>124</v>
      </c>
      <c r="B4" s="15" t="s">
        <v>125</v>
      </c>
      <c r="C4" s="10" t="s">
        <v>126</v>
      </c>
      <c r="D4" s="11"/>
      <c r="E4" s="12"/>
      <c r="F4" s="15" t="s">
        <v>127</v>
      </c>
    </row>
    <row r="5" ht="19.5" customHeight="1" spans="1:6">
      <c r="A5" s="17"/>
      <c r="B5" s="18"/>
      <c r="C5" s="61" t="s">
        <v>32</v>
      </c>
      <c r="D5" s="61" t="s">
        <v>128</v>
      </c>
      <c r="E5" s="61" t="s">
        <v>129</v>
      </c>
      <c r="F5" s="18"/>
    </row>
    <row r="6" ht="18.75" customHeight="1" spans="1:6">
      <c r="A6" s="118">
        <v>1</v>
      </c>
      <c r="B6" s="118">
        <v>2</v>
      </c>
      <c r="C6" s="119">
        <v>3</v>
      </c>
      <c r="D6" s="118">
        <v>4</v>
      </c>
      <c r="E6" s="118">
        <v>5</v>
      </c>
      <c r="F6" s="118">
        <v>6</v>
      </c>
    </row>
    <row r="7" ht="18.75" customHeight="1" spans="1:6">
      <c r="A7" s="120">
        <v>39500</v>
      </c>
      <c r="B7" s="120"/>
      <c r="C7" s="121">
        <v>39500</v>
      </c>
      <c r="D7" s="120"/>
      <c r="E7" s="120">
        <v>39500</v>
      </c>
      <c r="F7" s="120"/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2"/>
  <sheetViews>
    <sheetView showZeros="0" topLeftCell="A7" workbookViewId="0">
      <selection activeCell="A1" sqref="A1"/>
    </sheetView>
  </sheetViews>
  <sheetFormatPr defaultColWidth="9.13888888888889" defaultRowHeight="14.25" customHeight="1"/>
  <cols>
    <col min="1" max="1" width="28.712962962963" customWidth="1"/>
    <col min="2" max="3" width="23.8518518518519" customWidth="1"/>
    <col min="4" max="4" width="14.5740740740741" customWidth="1"/>
    <col min="5" max="5" width="18.4259259259259" customWidth="1"/>
    <col min="6" max="6" width="14.712962962963" customWidth="1"/>
    <col min="7" max="7" width="18.8518518518519" customWidth="1"/>
    <col min="8" max="13" width="15.2777777777778" customWidth="1"/>
    <col min="14" max="16" width="14.712962962963" customWidth="1"/>
    <col min="17" max="17" width="14.8518518518519" customWidth="1"/>
    <col min="18" max="23" width="15" customWidth="1"/>
  </cols>
  <sheetData>
    <row r="1" ht="13.5" customHeight="1" spans="1:23">
      <c r="D1" s="1"/>
      <c r="E1" s="1"/>
      <c r="F1" s="1"/>
      <c r="G1" s="1"/>
      <c r="U1" s="106"/>
      <c r="W1" s="54" t="s">
        <v>130</v>
      </c>
    </row>
    <row r="2" ht="27.75" customHeight="1" spans="1:23">
      <c r="A2" s="26" t="s">
        <v>131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ht="13.5" customHeight="1" spans="1:23">
      <c r="A3" s="4" t="str">
        <f>"单位名称："&amp;"云南师范大学附属小学"</f>
        <v>单位名称：云南师范大学附属小学</v>
      </c>
      <c r="B3" s="5"/>
      <c r="C3" s="5"/>
      <c r="D3" s="5"/>
      <c r="E3" s="5"/>
      <c r="F3" s="5"/>
      <c r="G3" s="5"/>
      <c r="H3" s="6"/>
      <c r="I3" s="6"/>
      <c r="J3" s="6"/>
      <c r="K3" s="6"/>
      <c r="L3" s="6"/>
      <c r="M3" s="6"/>
      <c r="N3" s="6"/>
      <c r="O3" s="6"/>
      <c r="P3" s="6"/>
      <c r="Q3" s="6"/>
      <c r="U3" s="106"/>
      <c r="W3" s="102" t="s">
        <v>123</v>
      </c>
    </row>
    <row r="4" ht="21.75" customHeight="1" spans="1:23">
      <c r="A4" s="8" t="s">
        <v>132</v>
      </c>
      <c r="B4" s="8" t="s">
        <v>133</v>
      </c>
      <c r="C4" s="8" t="s">
        <v>134</v>
      </c>
      <c r="D4" s="9" t="s">
        <v>135</v>
      </c>
      <c r="E4" s="9" t="s">
        <v>136</v>
      </c>
      <c r="F4" s="9" t="s">
        <v>137</v>
      </c>
      <c r="G4" s="9" t="s">
        <v>138</v>
      </c>
      <c r="H4" s="61" t="s">
        <v>139</v>
      </c>
      <c r="I4" s="61"/>
      <c r="J4" s="61"/>
      <c r="K4" s="61"/>
      <c r="L4" s="108"/>
      <c r="M4" s="108"/>
      <c r="N4" s="108"/>
      <c r="O4" s="108"/>
      <c r="P4" s="108"/>
      <c r="Q4" s="46"/>
      <c r="R4" s="61"/>
      <c r="S4" s="61"/>
      <c r="T4" s="61"/>
      <c r="U4" s="61"/>
      <c r="V4" s="61"/>
      <c r="W4" s="61"/>
    </row>
    <row r="5" ht="21.75" customHeight="1" spans="1:23">
      <c r="A5" s="13"/>
      <c r="B5" s="13"/>
      <c r="C5" s="13"/>
      <c r="D5" s="14"/>
      <c r="E5" s="14"/>
      <c r="F5" s="14"/>
      <c r="G5" s="14"/>
      <c r="H5" s="61" t="s">
        <v>30</v>
      </c>
      <c r="I5" s="46" t="s">
        <v>33</v>
      </c>
      <c r="J5" s="46"/>
      <c r="K5" s="46"/>
      <c r="L5" s="108"/>
      <c r="M5" s="108"/>
      <c r="N5" s="108" t="s">
        <v>140</v>
      </c>
      <c r="O5" s="108"/>
      <c r="P5" s="108"/>
      <c r="Q5" s="46" t="s">
        <v>36</v>
      </c>
      <c r="R5" s="61" t="s">
        <v>51</v>
      </c>
      <c r="S5" s="46"/>
      <c r="T5" s="46"/>
      <c r="U5" s="46"/>
      <c r="V5" s="46"/>
      <c r="W5" s="46"/>
    </row>
    <row r="6" ht="15" customHeight="1" spans="1:23">
      <c r="A6" s="16"/>
      <c r="B6" s="16"/>
      <c r="C6" s="16"/>
      <c r="D6" s="17"/>
      <c r="E6" s="17"/>
      <c r="F6" s="17"/>
      <c r="G6" s="17"/>
      <c r="H6" s="61"/>
      <c r="I6" s="46" t="s">
        <v>141</v>
      </c>
      <c r="J6" s="46" t="s">
        <v>142</v>
      </c>
      <c r="K6" s="46" t="s">
        <v>143</v>
      </c>
      <c r="L6" s="113" t="s">
        <v>144</v>
      </c>
      <c r="M6" s="113" t="s">
        <v>145</v>
      </c>
      <c r="N6" s="113" t="s">
        <v>33</v>
      </c>
      <c r="O6" s="113" t="s">
        <v>34</v>
      </c>
      <c r="P6" s="113" t="s">
        <v>35</v>
      </c>
      <c r="Q6" s="46"/>
      <c r="R6" s="46" t="s">
        <v>32</v>
      </c>
      <c r="S6" s="46" t="s">
        <v>43</v>
      </c>
      <c r="T6" s="46" t="s">
        <v>146</v>
      </c>
      <c r="U6" s="46" t="s">
        <v>39</v>
      </c>
      <c r="V6" s="46" t="s">
        <v>40</v>
      </c>
      <c r="W6" s="46" t="s">
        <v>41</v>
      </c>
    </row>
    <row r="7" ht="27.75" customHeight="1" spans="1:23">
      <c r="A7" s="16"/>
      <c r="B7" s="16"/>
      <c r="C7" s="16"/>
      <c r="D7" s="17"/>
      <c r="E7" s="17"/>
      <c r="F7" s="17"/>
      <c r="G7" s="17"/>
      <c r="H7" s="61"/>
      <c r="I7" s="46"/>
      <c r="J7" s="46"/>
      <c r="K7" s="46"/>
      <c r="L7" s="113"/>
      <c r="M7" s="113"/>
      <c r="N7" s="113"/>
      <c r="O7" s="113"/>
      <c r="P7" s="113"/>
      <c r="Q7" s="46"/>
      <c r="R7" s="46"/>
      <c r="S7" s="46"/>
      <c r="T7" s="46"/>
      <c r="U7" s="46"/>
      <c r="V7" s="46"/>
      <c r="W7" s="46"/>
    </row>
    <row r="8" ht="15" customHeight="1" spans="1:23">
      <c r="A8" s="114">
        <v>1</v>
      </c>
      <c r="B8" s="114">
        <v>2</v>
      </c>
      <c r="C8" s="114">
        <v>3</v>
      </c>
      <c r="D8" s="114">
        <v>4</v>
      </c>
      <c r="E8" s="114">
        <v>5</v>
      </c>
      <c r="F8" s="114">
        <v>6</v>
      </c>
      <c r="G8" s="114">
        <v>7</v>
      </c>
      <c r="H8" s="114">
        <v>8</v>
      </c>
      <c r="I8" s="114">
        <v>9</v>
      </c>
      <c r="J8" s="114">
        <v>10</v>
      </c>
      <c r="K8" s="114">
        <v>11</v>
      </c>
      <c r="L8" s="114">
        <v>12</v>
      </c>
      <c r="M8" s="114">
        <v>13</v>
      </c>
      <c r="N8" s="114">
        <v>14</v>
      </c>
      <c r="O8" s="114">
        <v>15</v>
      </c>
      <c r="P8" s="114">
        <v>16</v>
      </c>
      <c r="Q8" s="114">
        <v>17</v>
      </c>
      <c r="R8" s="114">
        <v>18</v>
      </c>
      <c r="S8" s="114">
        <v>19</v>
      </c>
      <c r="T8" s="114">
        <v>20</v>
      </c>
      <c r="U8" s="114">
        <v>21</v>
      </c>
      <c r="V8" s="114">
        <v>22</v>
      </c>
      <c r="W8" s="114">
        <v>23</v>
      </c>
    </row>
    <row r="9" ht="18.75" customHeight="1" spans="1:23">
      <c r="A9" s="110" t="s">
        <v>45</v>
      </c>
      <c r="B9" s="111"/>
      <c r="C9" s="110"/>
      <c r="D9" s="110"/>
      <c r="E9" s="110"/>
      <c r="F9" s="110"/>
      <c r="G9" s="110"/>
      <c r="H9" s="22">
        <v>95929234.86</v>
      </c>
      <c r="I9" s="22">
        <v>81389234.86</v>
      </c>
      <c r="J9" s="22">
        <v>20391383.22</v>
      </c>
      <c r="K9" s="22"/>
      <c r="L9" s="22">
        <v>60997851.64</v>
      </c>
      <c r="M9" s="22"/>
      <c r="N9" s="22"/>
      <c r="O9" s="22"/>
      <c r="P9" s="22"/>
      <c r="Q9" s="22"/>
      <c r="R9" s="22">
        <v>14540000</v>
      </c>
      <c r="S9" s="22"/>
      <c r="T9" s="22"/>
      <c r="U9" s="22"/>
      <c r="V9" s="22"/>
      <c r="W9" s="22">
        <v>14540000</v>
      </c>
    </row>
    <row r="10" ht="31.5" customHeight="1" spans="1:23">
      <c r="A10" s="115" t="s">
        <v>45</v>
      </c>
      <c r="B10" s="111" t="s">
        <v>147</v>
      </c>
      <c r="C10" s="110" t="s">
        <v>148</v>
      </c>
      <c r="D10" s="110" t="s">
        <v>69</v>
      </c>
      <c r="E10" s="110" t="s">
        <v>70</v>
      </c>
      <c r="F10" s="110" t="s">
        <v>149</v>
      </c>
      <c r="G10" s="110" t="s">
        <v>150</v>
      </c>
      <c r="H10" s="22">
        <v>21448332</v>
      </c>
      <c r="I10" s="22">
        <v>21448332</v>
      </c>
      <c r="J10" s="22">
        <v>5362083</v>
      </c>
      <c r="K10" s="22"/>
      <c r="L10" s="22">
        <v>16086249</v>
      </c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</row>
    <row r="11" ht="31.5" customHeight="1" spans="1:23">
      <c r="A11" s="115" t="s">
        <v>45</v>
      </c>
      <c r="B11" s="111" t="s">
        <v>147</v>
      </c>
      <c r="C11" s="110" t="s">
        <v>148</v>
      </c>
      <c r="D11" s="110" t="s">
        <v>69</v>
      </c>
      <c r="E11" s="110" t="s">
        <v>70</v>
      </c>
      <c r="F11" s="110" t="s">
        <v>151</v>
      </c>
      <c r="G11" s="110" t="s">
        <v>152</v>
      </c>
      <c r="H11" s="22">
        <v>38232</v>
      </c>
      <c r="I11" s="22">
        <v>38232</v>
      </c>
      <c r="J11" s="22">
        <v>9558</v>
      </c>
      <c r="K11" s="22"/>
      <c r="L11" s="22">
        <v>28674</v>
      </c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</row>
    <row r="12" ht="31.5" customHeight="1" spans="1:23">
      <c r="A12" s="115" t="s">
        <v>45</v>
      </c>
      <c r="B12" s="111" t="s">
        <v>147</v>
      </c>
      <c r="C12" s="110" t="s">
        <v>148</v>
      </c>
      <c r="D12" s="110" t="s">
        <v>69</v>
      </c>
      <c r="E12" s="110" t="s">
        <v>70</v>
      </c>
      <c r="F12" s="110" t="s">
        <v>153</v>
      </c>
      <c r="G12" s="110" t="s">
        <v>154</v>
      </c>
      <c r="H12" s="22">
        <v>1787361</v>
      </c>
      <c r="I12" s="22">
        <v>1787361</v>
      </c>
      <c r="J12" s="22">
        <v>446840.25</v>
      </c>
      <c r="K12" s="22"/>
      <c r="L12" s="22">
        <v>1340520.75</v>
      </c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</row>
    <row r="13" ht="31.5" customHeight="1" spans="1:23">
      <c r="A13" s="115" t="s">
        <v>45</v>
      </c>
      <c r="B13" s="111" t="s">
        <v>147</v>
      </c>
      <c r="C13" s="110" t="s">
        <v>148</v>
      </c>
      <c r="D13" s="110" t="s">
        <v>69</v>
      </c>
      <c r="E13" s="110" t="s">
        <v>70</v>
      </c>
      <c r="F13" s="110" t="s">
        <v>155</v>
      </c>
      <c r="G13" s="110" t="s">
        <v>156</v>
      </c>
      <c r="H13" s="22">
        <v>45239416</v>
      </c>
      <c r="I13" s="22">
        <v>34009416</v>
      </c>
      <c r="J13" s="22">
        <v>8502354</v>
      </c>
      <c r="K13" s="22"/>
      <c r="L13" s="22">
        <v>25507062</v>
      </c>
      <c r="M13" s="22"/>
      <c r="N13" s="22"/>
      <c r="O13" s="22"/>
      <c r="P13" s="22"/>
      <c r="Q13" s="22"/>
      <c r="R13" s="22">
        <v>11230000</v>
      </c>
      <c r="S13" s="22"/>
      <c r="T13" s="22"/>
      <c r="U13" s="22"/>
      <c r="V13" s="22"/>
      <c r="W13" s="22">
        <v>11230000</v>
      </c>
    </row>
    <row r="14" ht="31.5" customHeight="1" spans="1:23">
      <c r="A14" s="115" t="s">
        <v>45</v>
      </c>
      <c r="B14" s="111" t="s">
        <v>157</v>
      </c>
      <c r="C14" s="110" t="s">
        <v>158</v>
      </c>
      <c r="D14" s="110" t="s">
        <v>77</v>
      </c>
      <c r="E14" s="110" t="s">
        <v>78</v>
      </c>
      <c r="F14" s="110" t="s">
        <v>159</v>
      </c>
      <c r="G14" s="110" t="s">
        <v>160</v>
      </c>
      <c r="H14" s="22">
        <v>7512474.31</v>
      </c>
      <c r="I14" s="22">
        <v>7512474.31</v>
      </c>
      <c r="J14" s="22">
        <v>1878118.58</v>
      </c>
      <c r="K14" s="22"/>
      <c r="L14" s="22">
        <v>5634355.73</v>
      </c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</row>
    <row r="15" ht="31.5" customHeight="1" spans="1:23">
      <c r="A15" s="115" t="s">
        <v>45</v>
      </c>
      <c r="B15" s="111" t="s">
        <v>157</v>
      </c>
      <c r="C15" s="110" t="s">
        <v>158</v>
      </c>
      <c r="D15" s="110" t="s">
        <v>81</v>
      </c>
      <c r="E15" s="110" t="s">
        <v>80</v>
      </c>
      <c r="F15" s="110" t="s">
        <v>161</v>
      </c>
      <c r="G15" s="110" t="s">
        <v>162</v>
      </c>
      <c r="H15" s="22">
        <v>369862.98</v>
      </c>
      <c r="I15" s="22">
        <v>369862.98</v>
      </c>
      <c r="J15" s="22">
        <v>92465.74</v>
      </c>
      <c r="K15" s="22"/>
      <c r="L15" s="22">
        <v>277397.24</v>
      </c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ht="31.5" customHeight="1" spans="1:23">
      <c r="A16" s="115" t="s">
        <v>45</v>
      </c>
      <c r="B16" s="111" t="s">
        <v>157</v>
      </c>
      <c r="C16" s="110" t="s">
        <v>158</v>
      </c>
      <c r="D16" s="110" t="s">
        <v>86</v>
      </c>
      <c r="E16" s="110" t="s">
        <v>87</v>
      </c>
      <c r="F16" s="110" t="s">
        <v>163</v>
      </c>
      <c r="G16" s="110" t="s">
        <v>164</v>
      </c>
      <c r="H16" s="22">
        <v>4695296.45</v>
      </c>
      <c r="I16" s="22">
        <v>4695296.45</v>
      </c>
      <c r="J16" s="22">
        <v>1173824.11</v>
      </c>
      <c r="K16" s="22"/>
      <c r="L16" s="22">
        <v>3521472.34</v>
      </c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</row>
    <row r="17" ht="31.5" customHeight="1" spans="1:23">
      <c r="A17" s="115" t="s">
        <v>45</v>
      </c>
      <c r="B17" s="111" t="s">
        <v>157</v>
      </c>
      <c r="C17" s="110" t="s">
        <v>158</v>
      </c>
      <c r="D17" s="110" t="s">
        <v>86</v>
      </c>
      <c r="E17" s="110" t="s">
        <v>87</v>
      </c>
      <c r="F17" s="110" t="s">
        <v>165</v>
      </c>
      <c r="G17" s="110" t="s">
        <v>166</v>
      </c>
      <c r="H17" s="22">
        <v>118230</v>
      </c>
      <c r="I17" s="22">
        <v>118230</v>
      </c>
      <c r="J17" s="22">
        <v>29557.5</v>
      </c>
      <c r="K17" s="22"/>
      <c r="L17" s="22">
        <v>88672.5</v>
      </c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</row>
    <row r="18" ht="31.5" customHeight="1" spans="1:23">
      <c r="A18" s="115" t="s">
        <v>45</v>
      </c>
      <c r="B18" s="111" t="s">
        <v>157</v>
      </c>
      <c r="C18" s="110" t="s">
        <v>158</v>
      </c>
      <c r="D18" s="110" t="s">
        <v>88</v>
      </c>
      <c r="E18" s="110" t="s">
        <v>89</v>
      </c>
      <c r="F18" s="110" t="s">
        <v>167</v>
      </c>
      <c r="G18" s="110" t="s">
        <v>168</v>
      </c>
      <c r="H18" s="22">
        <v>2555610.23</v>
      </c>
      <c r="I18" s="22">
        <v>2555610.23</v>
      </c>
      <c r="J18" s="22">
        <v>638902.56</v>
      </c>
      <c r="K18" s="22"/>
      <c r="L18" s="22">
        <v>1916707.67</v>
      </c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</row>
    <row r="19" ht="31.5" customHeight="1" spans="1:23">
      <c r="A19" s="115" t="s">
        <v>45</v>
      </c>
      <c r="B19" s="111" t="s">
        <v>157</v>
      </c>
      <c r="C19" s="110" t="s">
        <v>158</v>
      </c>
      <c r="D19" s="110" t="s">
        <v>90</v>
      </c>
      <c r="E19" s="110" t="s">
        <v>91</v>
      </c>
      <c r="F19" s="110" t="s">
        <v>161</v>
      </c>
      <c r="G19" s="110" t="s">
        <v>162</v>
      </c>
      <c r="H19" s="22">
        <v>175266</v>
      </c>
      <c r="I19" s="22">
        <v>175266</v>
      </c>
      <c r="J19" s="22">
        <v>175266</v>
      </c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</row>
    <row r="20" ht="31.5" customHeight="1" spans="1:23">
      <c r="A20" s="115" t="s">
        <v>45</v>
      </c>
      <c r="B20" s="111" t="s">
        <v>169</v>
      </c>
      <c r="C20" s="110" t="s">
        <v>97</v>
      </c>
      <c r="D20" s="110" t="s">
        <v>96</v>
      </c>
      <c r="E20" s="110" t="s">
        <v>97</v>
      </c>
      <c r="F20" s="110" t="s">
        <v>170</v>
      </c>
      <c r="G20" s="110" t="s">
        <v>97</v>
      </c>
      <c r="H20" s="22">
        <v>6342730.25</v>
      </c>
      <c r="I20" s="22">
        <v>5342730.25</v>
      </c>
      <c r="J20" s="22">
        <v>1335682.56</v>
      </c>
      <c r="K20" s="22"/>
      <c r="L20" s="22">
        <v>4007047.69</v>
      </c>
      <c r="M20" s="22"/>
      <c r="N20" s="22"/>
      <c r="O20" s="22"/>
      <c r="P20" s="22"/>
      <c r="Q20" s="22"/>
      <c r="R20" s="22">
        <v>1000000</v>
      </c>
      <c r="S20" s="22"/>
      <c r="T20" s="22"/>
      <c r="U20" s="22"/>
      <c r="V20" s="22"/>
      <c r="W20" s="22">
        <v>1000000</v>
      </c>
    </row>
    <row r="21" ht="31.5" customHeight="1" spans="1:23">
      <c r="A21" s="115" t="s">
        <v>45</v>
      </c>
      <c r="B21" s="111" t="s">
        <v>171</v>
      </c>
      <c r="C21" s="110" t="s">
        <v>172</v>
      </c>
      <c r="D21" s="110" t="s">
        <v>69</v>
      </c>
      <c r="E21" s="110" t="s">
        <v>70</v>
      </c>
      <c r="F21" s="110" t="s">
        <v>173</v>
      </c>
      <c r="G21" s="110" t="s">
        <v>174</v>
      </c>
      <c r="H21" s="22">
        <v>39500</v>
      </c>
      <c r="I21" s="22">
        <v>39500</v>
      </c>
      <c r="J21" s="22"/>
      <c r="K21" s="22"/>
      <c r="L21" s="22">
        <v>39500</v>
      </c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ht="31.5" customHeight="1" spans="1:23">
      <c r="A22" s="115" t="s">
        <v>45</v>
      </c>
      <c r="B22" s="111" t="s">
        <v>175</v>
      </c>
      <c r="C22" s="110" t="s">
        <v>176</v>
      </c>
      <c r="D22" s="110" t="s">
        <v>69</v>
      </c>
      <c r="E22" s="110" t="s">
        <v>70</v>
      </c>
      <c r="F22" s="110" t="s">
        <v>177</v>
      </c>
      <c r="G22" s="110" t="s">
        <v>176</v>
      </c>
      <c r="H22" s="22">
        <v>1145666.82</v>
      </c>
      <c r="I22" s="22">
        <v>1145666.82</v>
      </c>
      <c r="J22" s="22">
        <v>286416.71</v>
      </c>
      <c r="K22" s="22"/>
      <c r="L22" s="22">
        <v>859250.11</v>
      </c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</row>
    <row r="23" ht="31.5" customHeight="1" spans="1:23">
      <c r="A23" s="115" t="s">
        <v>45</v>
      </c>
      <c r="B23" s="111" t="s">
        <v>178</v>
      </c>
      <c r="C23" s="110" t="s">
        <v>179</v>
      </c>
      <c r="D23" s="110" t="s">
        <v>69</v>
      </c>
      <c r="E23" s="110" t="s">
        <v>70</v>
      </c>
      <c r="F23" s="110" t="s">
        <v>180</v>
      </c>
      <c r="G23" s="110" t="s">
        <v>181</v>
      </c>
      <c r="H23" s="22">
        <v>1140000</v>
      </c>
      <c r="I23" s="22">
        <v>310000</v>
      </c>
      <c r="J23" s="22"/>
      <c r="K23" s="22"/>
      <c r="L23" s="22">
        <v>310000</v>
      </c>
      <c r="M23" s="22"/>
      <c r="N23" s="22"/>
      <c r="O23" s="22"/>
      <c r="P23" s="22"/>
      <c r="Q23" s="22"/>
      <c r="R23" s="22">
        <v>830000</v>
      </c>
      <c r="S23" s="22"/>
      <c r="T23" s="22"/>
      <c r="U23" s="22"/>
      <c r="V23" s="22"/>
      <c r="W23" s="22">
        <v>830000</v>
      </c>
    </row>
    <row r="24" ht="31.5" customHeight="1" spans="1:23">
      <c r="A24" s="115" t="s">
        <v>45</v>
      </c>
      <c r="B24" s="111" t="s">
        <v>178</v>
      </c>
      <c r="C24" s="110" t="s">
        <v>179</v>
      </c>
      <c r="D24" s="110" t="s">
        <v>69</v>
      </c>
      <c r="E24" s="110" t="s">
        <v>70</v>
      </c>
      <c r="F24" s="110" t="s">
        <v>182</v>
      </c>
      <c r="G24" s="110" t="s">
        <v>183</v>
      </c>
      <c r="H24" s="22">
        <v>610000</v>
      </c>
      <c r="I24" s="22">
        <v>500000</v>
      </c>
      <c r="J24" s="22">
        <v>125000</v>
      </c>
      <c r="K24" s="22"/>
      <c r="L24" s="22">
        <v>375000</v>
      </c>
      <c r="M24" s="22"/>
      <c r="N24" s="22"/>
      <c r="O24" s="22"/>
      <c r="P24" s="22"/>
      <c r="Q24" s="22"/>
      <c r="R24" s="22">
        <v>110000</v>
      </c>
      <c r="S24" s="22"/>
      <c r="T24" s="22"/>
      <c r="U24" s="22"/>
      <c r="V24" s="22"/>
      <c r="W24" s="22">
        <v>110000</v>
      </c>
    </row>
    <row r="25" ht="31.5" customHeight="1" spans="1:23">
      <c r="A25" s="115" t="s">
        <v>45</v>
      </c>
      <c r="B25" s="111" t="s">
        <v>178</v>
      </c>
      <c r="C25" s="110" t="s">
        <v>179</v>
      </c>
      <c r="D25" s="110" t="s">
        <v>69</v>
      </c>
      <c r="E25" s="110" t="s">
        <v>70</v>
      </c>
      <c r="F25" s="110" t="s">
        <v>184</v>
      </c>
      <c r="G25" s="110" t="s">
        <v>185</v>
      </c>
      <c r="H25" s="22">
        <v>120000</v>
      </c>
      <c r="I25" s="22">
        <v>100000</v>
      </c>
      <c r="J25" s="22">
        <v>25000</v>
      </c>
      <c r="K25" s="22"/>
      <c r="L25" s="22">
        <v>75000</v>
      </c>
      <c r="M25" s="22"/>
      <c r="N25" s="22"/>
      <c r="O25" s="22"/>
      <c r="P25" s="22"/>
      <c r="Q25" s="22"/>
      <c r="R25" s="22">
        <v>20000</v>
      </c>
      <c r="S25" s="22"/>
      <c r="T25" s="22"/>
      <c r="U25" s="22"/>
      <c r="V25" s="22"/>
      <c r="W25" s="22">
        <v>20000</v>
      </c>
    </row>
    <row r="26" ht="31.5" customHeight="1" spans="1:23">
      <c r="A26" s="115" t="s">
        <v>45</v>
      </c>
      <c r="B26" s="111" t="s">
        <v>178</v>
      </c>
      <c r="C26" s="110" t="s">
        <v>179</v>
      </c>
      <c r="D26" s="110" t="s">
        <v>69</v>
      </c>
      <c r="E26" s="110" t="s">
        <v>70</v>
      </c>
      <c r="F26" s="110" t="s">
        <v>186</v>
      </c>
      <c r="G26" s="110" t="s">
        <v>187</v>
      </c>
      <c r="H26" s="22">
        <v>120000</v>
      </c>
      <c r="I26" s="22">
        <v>100000</v>
      </c>
      <c r="J26" s="22">
        <v>25000</v>
      </c>
      <c r="K26" s="22"/>
      <c r="L26" s="22">
        <v>75000</v>
      </c>
      <c r="M26" s="22"/>
      <c r="N26" s="22"/>
      <c r="O26" s="22"/>
      <c r="P26" s="22"/>
      <c r="Q26" s="22"/>
      <c r="R26" s="22">
        <v>20000</v>
      </c>
      <c r="S26" s="22"/>
      <c r="T26" s="22"/>
      <c r="U26" s="22"/>
      <c r="V26" s="22"/>
      <c r="W26" s="22">
        <v>20000</v>
      </c>
    </row>
    <row r="27" ht="31.5" customHeight="1" spans="1:23">
      <c r="A27" s="115" t="s">
        <v>45</v>
      </c>
      <c r="B27" s="111" t="s">
        <v>178</v>
      </c>
      <c r="C27" s="110" t="s">
        <v>179</v>
      </c>
      <c r="D27" s="110" t="s">
        <v>69</v>
      </c>
      <c r="E27" s="110" t="s">
        <v>70</v>
      </c>
      <c r="F27" s="110" t="s">
        <v>188</v>
      </c>
      <c r="G27" s="110" t="s">
        <v>189</v>
      </c>
      <c r="H27" s="22">
        <v>400000</v>
      </c>
      <c r="I27" s="22">
        <v>300000</v>
      </c>
      <c r="J27" s="22">
        <v>75000</v>
      </c>
      <c r="K27" s="22"/>
      <c r="L27" s="22">
        <v>225000</v>
      </c>
      <c r="M27" s="22"/>
      <c r="N27" s="22"/>
      <c r="O27" s="22"/>
      <c r="P27" s="22"/>
      <c r="Q27" s="22"/>
      <c r="R27" s="22">
        <v>100000</v>
      </c>
      <c r="S27" s="22"/>
      <c r="T27" s="22"/>
      <c r="U27" s="22"/>
      <c r="V27" s="22"/>
      <c r="W27" s="22">
        <v>100000</v>
      </c>
    </row>
    <row r="28" ht="31.5" customHeight="1" spans="1:23">
      <c r="A28" s="115" t="s">
        <v>45</v>
      </c>
      <c r="B28" s="111" t="s">
        <v>178</v>
      </c>
      <c r="C28" s="110" t="s">
        <v>179</v>
      </c>
      <c r="D28" s="110" t="s">
        <v>69</v>
      </c>
      <c r="E28" s="110" t="s">
        <v>70</v>
      </c>
      <c r="F28" s="110" t="s">
        <v>190</v>
      </c>
      <c r="G28" s="110" t="s">
        <v>191</v>
      </c>
      <c r="H28" s="22">
        <v>246000</v>
      </c>
      <c r="I28" s="22">
        <v>66000</v>
      </c>
      <c r="J28" s="22">
        <v>16500</v>
      </c>
      <c r="K28" s="22"/>
      <c r="L28" s="22">
        <v>49500</v>
      </c>
      <c r="M28" s="22"/>
      <c r="N28" s="22"/>
      <c r="O28" s="22"/>
      <c r="P28" s="22"/>
      <c r="Q28" s="22"/>
      <c r="R28" s="22">
        <v>180000</v>
      </c>
      <c r="S28" s="22"/>
      <c r="T28" s="22"/>
      <c r="U28" s="22"/>
      <c r="V28" s="22"/>
      <c r="W28" s="22">
        <v>180000</v>
      </c>
    </row>
    <row r="29" ht="31.5" customHeight="1" spans="1:23">
      <c r="A29" s="115" t="s">
        <v>45</v>
      </c>
      <c r="B29" s="111" t="s">
        <v>178</v>
      </c>
      <c r="C29" s="110" t="s">
        <v>179</v>
      </c>
      <c r="D29" s="110" t="s">
        <v>69</v>
      </c>
      <c r="E29" s="110" t="s">
        <v>70</v>
      </c>
      <c r="F29" s="110" t="s">
        <v>192</v>
      </c>
      <c r="G29" s="110" t="s">
        <v>193</v>
      </c>
      <c r="H29" s="22">
        <v>1050000</v>
      </c>
      <c r="I29" s="22"/>
      <c r="J29" s="22"/>
      <c r="K29" s="22"/>
      <c r="L29" s="22"/>
      <c r="M29" s="22"/>
      <c r="N29" s="22"/>
      <c r="O29" s="22"/>
      <c r="P29" s="22"/>
      <c r="Q29" s="22"/>
      <c r="R29" s="22">
        <v>1050000</v>
      </c>
      <c r="S29" s="22"/>
      <c r="T29" s="22"/>
      <c r="U29" s="22"/>
      <c r="V29" s="22"/>
      <c r="W29" s="22">
        <v>1050000</v>
      </c>
    </row>
    <row r="30" ht="31.5" customHeight="1" spans="1:23">
      <c r="A30" s="115" t="s">
        <v>45</v>
      </c>
      <c r="B30" s="111" t="s">
        <v>178</v>
      </c>
      <c r="C30" s="110" t="s">
        <v>179</v>
      </c>
      <c r="D30" s="110" t="s">
        <v>69</v>
      </c>
      <c r="E30" s="110" t="s">
        <v>70</v>
      </c>
      <c r="F30" s="110" t="s">
        <v>194</v>
      </c>
      <c r="G30" s="110" t="s">
        <v>195</v>
      </c>
      <c r="H30" s="22">
        <v>730166.82</v>
      </c>
      <c r="I30" s="22">
        <v>730166.82</v>
      </c>
      <c r="J30" s="22">
        <v>182541.71</v>
      </c>
      <c r="K30" s="22"/>
      <c r="L30" s="22">
        <v>547625.11</v>
      </c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ht="31.5" customHeight="1" spans="1:23">
      <c r="A31" s="115" t="s">
        <v>45</v>
      </c>
      <c r="B31" s="111" t="s">
        <v>178</v>
      </c>
      <c r="C31" s="110" t="s">
        <v>179</v>
      </c>
      <c r="D31" s="110" t="s">
        <v>75</v>
      </c>
      <c r="E31" s="110" t="s">
        <v>76</v>
      </c>
      <c r="F31" s="110" t="s">
        <v>194</v>
      </c>
      <c r="G31" s="110" t="s">
        <v>195</v>
      </c>
      <c r="H31" s="22">
        <v>45090</v>
      </c>
      <c r="I31" s="22">
        <v>45090</v>
      </c>
      <c r="J31" s="22">
        <v>11272.5</v>
      </c>
      <c r="K31" s="22"/>
      <c r="L31" s="22">
        <v>33817.5</v>
      </c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ht="18.75" customHeight="1" spans="1:23">
      <c r="A32" s="30" t="s">
        <v>98</v>
      </c>
      <c r="B32" s="31"/>
      <c r="C32" s="31"/>
      <c r="D32" s="31"/>
      <c r="E32" s="31"/>
      <c r="F32" s="31"/>
      <c r="G32" s="32"/>
      <c r="H32" s="22">
        <v>95929234.86</v>
      </c>
      <c r="I32" s="22">
        <v>81389234.86</v>
      </c>
      <c r="J32" s="22">
        <v>20391383.22</v>
      </c>
      <c r="K32" s="22"/>
      <c r="L32" s="22">
        <v>60997851.64</v>
      </c>
      <c r="M32" s="22"/>
      <c r="N32" s="22"/>
      <c r="O32" s="22"/>
      <c r="P32" s="22"/>
      <c r="Q32" s="22"/>
      <c r="R32" s="22">
        <v>14540000</v>
      </c>
      <c r="S32" s="22"/>
      <c r="T32" s="22"/>
      <c r="U32" s="22"/>
      <c r="V32" s="22"/>
      <c r="W32" s="22">
        <v>14540000</v>
      </c>
    </row>
  </sheetData>
  <mergeCells count="30">
    <mergeCell ref="A2:W2"/>
    <mergeCell ref="A3:G3"/>
    <mergeCell ref="H4:W4"/>
    <mergeCell ref="I5:M5"/>
    <mergeCell ref="N5:P5"/>
    <mergeCell ref="R5:W5"/>
    <mergeCell ref="A32:G32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29"/>
  <sheetViews>
    <sheetView showZeros="0" topLeftCell="A8" workbookViewId="0">
      <selection activeCell="A1" sqref="A1 A1 A1 A1 A1 A1 A1 A1 A1 A1 A1 A1 A1 A1 A1 A1 A1 A1 A1 A1 A1 A1 A1"/>
    </sheetView>
  </sheetViews>
  <sheetFormatPr defaultColWidth="9.13888888888889" defaultRowHeight="14.25" customHeight="1"/>
  <cols>
    <col min="1" max="1" width="14.5740740740741" customWidth="1"/>
    <col min="2" max="2" width="21" customWidth="1"/>
    <col min="3" max="3" width="31.2777777777778" customWidth="1"/>
    <col min="4" max="4" width="23.8518518518519" customWidth="1"/>
    <col min="5" max="5" width="15.5740740740741" customWidth="1"/>
    <col min="6" max="6" width="19.712962962963" customWidth="1"/>
    <col min="7" max="7" width="14.8518518518519" customWidth="1"/>
    <col min="8" max="8" width="19.712962962963" customWidth="1"/>
    <col min="9" max="16" width="14.1388888888889" customWidth="1"/>
    <col min="17" max="17" width="13.5740740740741" customWidth="1"/>
    <col min="18" max="23" width="15.1388888888889" customWidth="1"/>
  </cols>
  <sheetData>
    <row r="1" ht="13.5" customHeight="1" spans="1:23">
      <c r="E1" s="1"/>
      <c r="F1" s="1"/>
      <c r="G1" s="1"/>
      <c r="H1" s="1"/>
      <c r="U1" s="106"/>
      <c r="W1" s="54" t="s">
        <v>196</v>
      </c>
    </row>
    <row r="2" ht="27.75" customHeight="1" spans="1:23">
      <c r="A2" s="26" t="s">
        <v>197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ht="13.5" customHeight="1" spans="1:23">
      <c r="A3" s="4" t="str">
        <f t="shared" ref="A3:B3" si="0">"单位名称："&amp;"云南师范大学附属小学"</f>
        <v>单位名称：云南师范大学附属小学</v>
      </c>
      <c r="B3" s="107" t="str">
        <f t="shared" si="0"/>
        <v>单位名称：云南师范大学附属小学</v>
      </c>
      <c r="C3" s="107"/>
      <c r="D3" s="107"/>
      <c r="E3" s="107"/>
      <c r="F3" s="107"/>
      <c r="G3" s="107"/>
      <c r="H3" s="107"/>
      <c r="I3" s="107"/>
      <c r="J3" s="6"/>
      <c r="K3" s="6"/>
      <c r="L3" s="6"/>
      <c r="M3" s="6"/>
      <c r="N3" s="6"/>
      <c r="O3" s="6"/>
      <c r="P3" s="6"/>
      <c r="Q3" s="6"/>
      <c r="U3" s="106"/>
      <c r="W3" s="102" t="s">
        <v>123</v>
      </c>
    </row>
    <row r="4" ht="21.75" customHeight="1" spans="1:23">
      <c r="A4" s="8" t="s">
        <v>198</v>
      </c>
      <c r="B4" s="8" t="s">
        <v>133</v>
      </c>
      <c r="C4" s="8" t="s">
        <v>134</v>
      </c>
      <c r="D4" s="8" t="s">
        <v>199</v>
      </c>
      <c r="E4" s="9" t="s">
        <v>135</v>
      </c>
      <c r="F4" s="9" t="s">
        <v>136</v>
      </c>
      <c r="G4" s="9" t="s">
        <v>137</v>
      </c>
      <c r="H4" s="9" t="s">
        <v>138</v>
      </c>
      <c r="I4" s="61" t="s">
        <v>30</v>
      </c>
      <c r="J4" s="61" t="s">
        <v>200</v>
      </c>
      <c r="K4" s="61"/>
      <c r="L4" s="61"/>
      <c r="M4" s="61"/>
      <c r="N4" s="108" t="s">
        <v>140</v>
      </c>
      <c r="O4" s="108"/>
      <c r="P4" s="108"/>
      <c r="Q4" s="9" t="s">
        <v>36</v>
      </c>
      <c r="R4" s="10" t="s">
        <v>51</v>
      </c>
      <c r="S4" s="11"/>
      <c r="T4" s="11"/>
      <c r="U4" s="11"/>
      <c r="V4" s="11"/>
      <c r="W4" s="12"/>
    </row>
    <row r="5" ht="21.75" customHeight="1" spans="1:23">
      <c r="A5" s="13"/>
      <c r="B5" s="13"/>
      <c r="C5" s="13"/>
      <c r="D5" s="13"/>
      <c r="E5" s="14"/>
      <c r="F5" s="14"/>
      <c r="G5" s="14"/>
      <c r="H5" s="14"/>
      <c r="I5" s="61"/>
      <c r="J5" s="46" t="s">
        <v>33</v>
      </c>
      <c r="K5" s="46"/>
      <c r="L5" s="46" t="s">
        <v>34</v>
      </c>
      <c r="M5" s="46" t="s">
        <v>35</v>
      </c>
      <c r="N5" s="109" t="s">
        <v>33</v>
      </c>
      <c r="O5" s="109" t="s">
        <v>34</v>
      </c>
      <c r="P5" s="109" t="s">
        <v>35</v>
      </c>
      <c r="Q5" s="14"/>
      <c r="R5" s="9" t="s">
        <v>32</v>
      </c>
      <c r="S5" s="9" t="s">
        <v>43</v>
      </c>
      <c r="T5" s="9" t="s">
        <v>146</v>
      </c>
      <c r="U5" s="9" t="s">
        <v>39</v>
      </c>
      <c r="V5" s="9" t="s">
        <v>40</v>
      </c>
      <c r="W5" s="9" t="s">
        <v>41</v>
      </c>
    </row>
    <row r="6" ht="40.5" customHeight="1" spans="1:23">
      <c r="A6" s="16"/>
      <c r="B6" s="16"/>
      <c r="C6" s="16"/>
      <c r="D6" s="16"/>
      <c r="E6" s="17"/>
      <c r="F6" s="17"/>
      <c r="G6" s="17"/>
      <c r="H6" s="17"/>
      <c r="I6" s="61"/>
      <c r="J6" s="46" t="s">
        <v>32</v>
      </c>
      <c r="K6" s="46" t="s">
        <v>201</v>
      </c>
      <c r="L6" s="46"/>
      <c r="M6" s="46"/>
      <c r="N6" s="17"/>
      <c r="O6" s="17"/>
      <c r="P6" s="17"/>
      <c r="Q6" s="17"/>
      <c r="R6" s="17"/>
      <c r="S6" s="17"/>
      <c r="T6" s="17"/>
      <c r="U6" s="18"/>
      <c r="V6" s="17"/>
      <c r="W6" s="17"/>
    </row>
    <row r="7" ht="15" customHeight="1" spans="1:23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19">
        <v>16</v>
      </c>
      <c r="Q7" s="19">
        <v>17</v>
      </c>
      <c r="R7" s="19">
        <v>18</v>
      </c>
      <c r="S7" s="19">
        <v>19</v>
      </c>
      <c r="T7" s="19">
        <v>20</v>
      </c>
      <c r="U7" s="19">
        <v>21</v>
      </c>
      <c r="V7" s="19">
        <v>22</v>
      </c>
      <c r="W7" s="19">
        <v>23</v>
      </c>
    </row>
    <row r="8" ht="33" customHeight="1" spans="1:23">
      <c r="A8" s="110"/>
      <c r="B8" s="111"/>
      <c r="C8" s="110" t="s">
        <v>202</v>
      </c>
      <c r="D8" s="110"/>
      <c r="E8" s="110"/>
      <c r="F8" s="110"/>
      <c r="G8" s="110"/>
      <c r="H8" s="110"/>
      <c r="I8" s="112">
        <v>9053965.6</v>
      </c>
      <c r="J8" s="112"/>
      <c r="K8" s="112"/>
      <c r="L8" s="112"/>
      <c r="M8" s="112"/>
      <c r="N8" s="112">
        <v>9053965.6</v>
      </c>
      <c r="O8" s="112"/>
      <c r="P8" s="112"/>
      <c r="Q8" s="112"/>
      <c r="R8" s="112"/>
      <c r="S8" s="112"/>
      <c r="T8" s="112"/>
      <c r="U8" s="87"/>
      <c r="V8" s="112"/>
      <c r="W8" s="112"/>
    </row>
    <row r="9" ht="33" customHeight="1" spans="1:23">
      <c r="A9" s="110" t="s">
        <v>203</v>
      </c>
      <c r="B9" s="111" t="s">
        <v>204</v>
      </c>
      <c r="C9" s="110" t="s">
        <v>202</v>
      </c>
      <c r="D9" s="110" t="s">
        <v>45</v>
      </c>
      <c r="E9" s="110" t="s">
        <v>69</v>
      </c>
      <c r="F9" s="110" t="s">
        <v>70</v>
      </c>
      <c r="G9" s="110" t="s">
        <v>182</v>
      </c>
      <c r="H9" s="110" t="s">
        <v>183</v>
      </c>
      <c r="I9" s="112">
        <v>124652.1</v>
      </c>
      <c r="J9" s="112"/>
      <c r="K9" s="112"/>
      <c r="L9" s="112"/>
      <c r="M9" s="112"/>
      <c r="N9" s="112">
        <v>124652.1</v>
      </c>
      <c r="O9" s="112"/>
      <c r="P9" s="112"/>
      <c r="Q9" s="112"/>
      <c r="R9" s="112"/>
      <c r="S9" s="112"/>
      <c r="T9" s="112"/>
      <c r="U9" s="87"/>
      <c r="V9" s="112"/>
      <c r="W9" s="112"/>
    </row>
    <row r="10" ht="33" customHeight="1" spans="1:23">
      <c r="A10" s="110" t="s">
        <v>203</v>
      </c>
      <c r="B10" s="111" t="s">
        <v>204</v>
      </c>
      <c r="C10" s="110" t="s">
        <v>202</v>
      </c>
      <c r="D10" s="110" t="s">
        <v>45</v>
      </c>
      <c r="E10" s="110" t="s">
        <v>69</v>
      </c>
      <c r="F10" s="110" t="s">
        <v>70</v>
      </c>
      <c r="G10" s="110" t="s">
        <v>190</v>
      </c>
      <c r="H10" s="110" t="s">
        <v>191</v>
      </c>
      <c r="I10" s="112">
        <v>358962.61</v>
      </c>
      <c r="J10" s="112"/>
      <c r="K10" s="112"/>
      <c r="L10" s="112"/>
      <c r="M10" s="112"/>
      <c r="N10" s="112">
        <v>358962.61</v>
      </c>
      <c r="O10" s="112"/>
      <c r="P10" s="112"/>
      <c r="Q10" s="112"/>
      <c r="R10" s="112"/>
      <c r="S10" s="112"/>
      <c r="T10" s="112"/>
      <c r="U10" s="87"/>
      <c r="V10" s="112"/>
      <c r="W10" s="112"/>
    </row>
    <row r="11" ht="33" customHeight="1" spans="1:23">
      <c r="A11" s="110" t="s">
        <v>203</v>
      </c>
      <c r="B11" s="111" t="s">
        <v>204</v>
      </c>
      <c r="C11" s="110" t="s">
        <v>202</v>
      </c>
      <c r="D11" s="110" t="s">
        <v>45</v>
      </c>
      <c r="E11" s="110" t="s">
        <v>69</v>
      </c>
      <c r="F11" s="110" t="s">
        <v>70</v>
      </c>
      <c r="G11" s="110" t="s">
        <v>192</v>
      </c>
      <c r="H11" s="110" t="s">
        <v>193</v>
      </c>
      <c r="I11" s="112">
        <v>8206747.7</v>
      </c>
      <c r="J11" s="112"/>
      <c r="K11" s="112"/>
      <c r="L11" s="112"/>
      <c r="M11" s="112"/>
      <c r="N11" s="112">
        <v>8206747.7</v>
      </c>
      <c r="O11" s="112"/>
      <c r="P11" s="112"/>
      <c r="Q11" s="112"/>
      <c r="R11" s="112"/>
      <c r="S11" s="112"/>
      <c r="T11" s="112"/>
      <c r="U11" s="87"/>
      <c r="V11" s="112"/>
      <c r="W11" s="112"/>
    </row>
    <row r="12" ht="33" customHeight="1" spans="1:23">
      <c r="A12" s="110" t="s">
        <v>203</v>
      </c>
      <c r="B12" s="111" t="s">
        <v>204</v>
      </c>
      <c r="C12" s="110" t="s">
        <v>202</v>
      </c>
      <c r="D12" s="110" t="s">
        <v>45</v>
      </c>
      <c r="E12" s="110" t="s">
        <v>69</v>
      </c>
      <c r="F12" s="110" t="s">
        <v>70</v>
      </c>
      <c r="G12" s="110" t="s">
        <v>205</v>
      </c>
      <c r="H12" s="110" t="s">
        <v>206</v>
      </c>
      <c r="I12" s="112">
        <v>340880</v>
      </c>
      <c r="J12" s="112"/>
      <c r="K12" s="112"/>
      <c r="L12" s="112"/>
      <c r="M12" s="112"/>
      <c r="N12" s="112">
        <v>340880</v>
      </c>
      <c r="O12" s="112"/>
      <c r="P12" s="112"/>
      <c r="Q12" s="112"/>
      <c r="R12" s="112"/>
      <c r="S12" s="112"/>
      <c r="T12" s="112"/>
      <c r="U12" s="87"/>
      <c r="V12" s="112"/>
      <c r="W12" s="112"/>
    </row>
    <row r="13" ht="33" customHeight="1" spans="1:23">
      <c r="A13" s="110" t="s">
        <v>203</v>
      </c>
      <c r="B13" s="111" t="s">
        <v>204</v>
      </c>
      <c r="C13" s="110" t="s">
        <v>202</v>
      </c>
      <c r="D13" s="110" t="s">
        <v>45</v>
      </c>
      <c r="E13" s="110" t="s">
        <v>69</v>
      </c>
      <c r="F13" s="110" t="s">
        <v>70</v>
      </c>
      <c r="G13" s="110" t="s">
        <v>207</v>
      </c>
      <c r="H13" s="110" t="s">
        <v>208</v>
      </c>
      <c r="I13" s="112">
        <v>12440</v>
      </c>
      <c r="J13" s="112"/>
      <c r="K13" s="112"/>
      <c r="L13" s="112"/>
      <c r="M13" s="112"/>
      <c r="N13" s="112">
        <v>12440</v>
      </c>
      <c r="O13" s="112"/>
      <c r="P13" s="112"/>
      <c r="Q13" s="112"/>
      <c r="R13" s="112"/>
      <c r="S13" s="112"/>
      <c r="T13" s="112"/>
      <c r="U13" s="87"/>
      <c r="V13" s="112"/>
      <c r="W13" s="112"/>
    </row>
    <row r="14" ht="33" customHeight="1" spans="1:23">
      <c r="A14" s="110" t="s">
        <v>203</v>
      </c>
      <c r="B14" s="111" t="s">
        <v>204</v>
      </c>
      <c r="C14" s="110" t="s">
        <v>202</v>
      </c>
      <c r="D14" s="110" t="s">
        <v>45</v>
      </c>
      <c r="E14" s="110" t="s">
        <v>69</v>
      </c>
      <c r="F14" s="110" t="s">
        <v>70</v>
      </c>
      <c r="G14" s="110" t="s">
        <v>194</v>
      </c>
      <c r="H14" s="110" t="s">
        <v>195</v>
      </c>
      <c r="I14" s="112">
        <v>10283.19</v>
      </c>
      <c r="J14" s="112"/>
      <c r="K14" s="112"/>
      <c r="L14" s="112"/>
      <c r="M14" s="112"/>
      <c r="N14" s="112">
        <v>10283.19</v>
      </c>
      <c r="O14" s="112"/>
      <c r="P14" s="112"/>
      <c r="Q14" s="112"/>
      <c r="R14" s="112"/>
      <c r="S14" s="112"/>
      <c r="T14" s="112"/>
      <c r="U14" s="87"/>
      <c r="V14" s="112"/>
      <c r="W14" s="112"/>
    </row>
    <row r="15" ht="33" customHeight="1" spans="1:23">
      <c r="A15" s="110"/>
      <c r="B15" s="110"/>
      <c r="C15" s="110" t="s">
        <v>209</v>
      </c>
      <c r="D15" s="110"/>
      <c r="E15" s="110"/>
      <c r="F15" s="110"/>
      <c r="G15" s="110"/>
      <c r="H15" s="110"/>
      <c r="I15" s="112">
        <v>22015.32</v>
      </c>
      <c r="J15" s="112"/>
      <c r="K15" s="112"/>
      <c r="L15" s="112"/>
      <c r="M15" s="112"/>
      <c r="N15" s="112">
        <v>22015.32</v>
      </c>
      <c r="O15" s="112"/>
      <c r="P15" s="112"/>
      <c r="Q15" s="112"/>
      <c r="R15" s="112"/>
      <c r="S15" s="112"/>
      <c r="T15" s="112"/>
      <c r="U15" s="87"/>
      <c r="V15" s="112"/>
      <c r="W15" s="112"/>
    </row>
    <row r="16" ht="33" customHeight="1" spans="1:23">
      <c r="A16" s="110" t="s">
        <v>210</v>
      </c>
      <c r="B16" s="111" t="s">
        <v>211</v>
      </c>
      <c r="C16" s="110" t="s">
        <v>209</v>
      </c>
      <c r="D16" s="110" t="s">
        <v>45</v>
      </c>
      <c r="E16" s="110" t="s">
        <v>69</v>
      </c>
      <c r="F16" s="110" t="s">
        <v>70</v>
      </c>
      <c r="G16" s="110" t="s">
        <v>190</v>
      </c>
      <c r="H16" s="110" t="s">
        <v>191</v>
      </c>
      <c r="I16" s="112">
        <v>15798.5</v>
      </c>
      <c r="J16" s="112"/>
      <c r="K16" s="112"/>
      <c r="L16" s="112"/>
      <c r="M16" s="112"/>
      <c r="N16" s="112">
        <v>15798.5</v>
      </c>
      <c r="O16" s="112"/>
      <c r="P16" s="112"/>
      <c r="Q16" s="112"/>
      <c r="R16" s="112"/>
      <c r="S16" s="112"/>
      <c r="T16" s="112"/>
      <c r="U16" s="87"/>
      <c r="V16" s="112"/>
      <c r="W16" s="112"/>
    </row>
    <row r="17" ht="33" customHeight="1" spans="1:23">
      <c r="A17" s="110" t="s">
        <v>210</v>
      </c>
      <c r="B17" s="111" t="s">
        <v>211</v>
      </c>
      <c r="C17" s="110" t="s">
        <v>209</v>
      </c>
      <c r="D17" s="110" t="s">
        <v>45</v>
      </c>
      <c r="E17" s="110" t="s">
        <v>69</v>
      </c>
      <c r="F17" s="110" t="s">
        <v>70</v>
      </c>
      <c r="G17" s="110" t="s">
        <v>194</v>
      </c>
      <c r="H17" s="110" t="s">
        <v>195</v>
      </c>
      <c r="I17" s="112">
        <v>6216.82</v>
      </c>
      <c r="J17" s="112"/>
      <c r="K17" s="112"/>
      <c r="L17" s="112"/>
      <c r="M17" s="112"/>
      <c r="N17" s="112">
        <v>6216.82</v>
      </c>
      <c r="O17" s="112"/>
      <c r="P17" s="112"/>
      <c r="Q17" s="112"/>
      <c r="R17" s="112"/>
      <c r="S17" s="112"/>
      <c r="T17" s="112"/>
      <c r="U17" s="87"/>
      <c r="V17" s="112"/>
      <c r="W17" s="112"/>
    </row>
    <row r="18" ht="33" customHeight="1" spans="1:23">
      <c r="A18" s="110"/>
      <c r="B18" s="110"/>
      <c r="C18" s="110" t="s">
        <v>212</v>
      </c>
      <c r="D18" s="110"/>
      <c r="E18" s="110"/>
      <c r="F18" s="110"/>
      <c r="G18" s="110"/>
      <c r="H18" s="110"/>
      <c r="I18" s="112">
        <v>495957.14</v>
      </c>
      <c r="J18" s="112"/>
      <c r="K18" s="112"/>
      <c r="L18" s="112"/>
      <c r="M18" s="112"/>
      <c r="N18" s="112">
        <v>495957.14</v>
      </c>
      <c r="O18" s="112"/>
      <c r="P18" s="112"/>
      <c r="Q18" s="112"/>
      <c r="R18" s="112"/>
      <c r="S18" s="112"/>
      <c r="T18" s="112"/>
      <c r="U18" s="87"/>
      <c r="V18" s="112"/>
      <c r="W18" s="112"/>
    </row>
    <row r="19" ht="33" customHeight="1" spans="1:23">
      <c r="A19" s="110" t="s">
        <v>210</v>
      </c>
      <c r="B19" s="111" t="s">
        <v>213</v>
      </c>
      <c r="C19" s="110" t="s">
        <v>212</v>
      </c>
      <c r="D19" s="110" t="s">
        <v>45</v>
      </c>
      <c r="E19" s="110" t="s">
        <v>69</v>
      </c>
      <c r="F19" s="110" t="s">
        <v>70</v>
      </c>
      <c r="G19" s="110" t="s">
        <v>190</v>
      </c>
      <c r="H19" s="110" t="s">
        <v>191</v>
      </c>
      <c r="I19" s="112">
        <v>72655.14</v>
      </c>
      <c r="J19" s="112"/>
      <c r="K19" s="112"/>
      <c r="L19" s="112"/>
      <c r="M19" s="112"/>
      <c r="N19" s="112">
        <v>72655.14</v>
      </c>
      <c r="O19" s="112"/>
      <c r="P19" s="112"/>
      <c r="Q19" s="112"/>
      <c r="R19" s="112"/>
      <c r="S19" s="112"/>
      <c r="T19" s="112"/>
      <c r="U19" s="87"/>
      <c r="V19" s="112"/>
      <c r="W19" s="112"/>
    </row>
    <row r="20" ht="33" customHeight="1" spans="1:23">
      <c r="A20" s="110" t="s">
        <v>210</v>
      </c>
      <c r="B20" s="111" t="s">
        <v>213</v>
      </c>
      <c r="C20" s="110" t="s">
        <v>212</v>
      </c>
      <c r="D20" s="110" t="s">
        <v>45</v>
      </c>
      <c r="E20" s="110" t="s">
        <v>69</v>
      </c>
      <c r="F20" s="110" t="s">
        <v>70</v>
      </c>
      <c r="G20" s="110" t="s">
        <v>205</v>
      </c>
      <c r="H20" s="110" t="s">
        <v>206</v>
      </c>
      <c r="I20" s="112">
        <v>253520</v>
      </c>
      <c r="J20" s="112"/>
      <c r="K20" s="112"/>
      <c r="L20" s="112"/>
      <c r="M20" s="112"/>
      <c r="N20" s="112">
        <v>253520</v>
      </c>
      <c r="O20" s="112"/>
      <c r="P20" s="112"/>
      <c r="Q20" s="112"/>
      <c r="R20" s="112"/>
      <c r="S20" s="112"/>
      <c r="T20" s="112"/>
      <c r="U20" s="87"/>
      <c r="V20" s="112"/>
      <c r="W20" s="112"/>
    </row>
    <row r="21" ht="33" customHeight="1" spans="1:23">
      <c r="A21" s="110" t="s">
        <v>210</v>
      </c>
      <c r="B21" s="111" t="s">
        <v>213</v>
      </c>
      <c r="C21" s="110" t="s">
        <v>212</v>
      </c>
      <c r="D21" s="110" t="s">
        <v>45</v>
      </c>
      <c r="E21" s="110" t="s">
        <v>69</v>
      </c>
      <c r="F21" s="110" t="s">
        <v>70</v>
      </c>
      <c r="G21" s="110" t="s">
        <v>207</v>
      </c>
      <c r="H21" s="110" t="s">
        <v>208</v>
      </c>
      <c r="I21" s="112">
        <v>95190</v>
      </c>
      <c r="J21" s="112"/>
      <c r="K21" s="112"/>
      <c r="L21" s="112"/>
      <c r="M21" s="112"/>
      <c r="N21" s="112">
        <v>95190</v>
      </c>
      <c r="O21" s="112"/>
      <c r="P21" s="112"/>
      <c r="Q21" s="112"/>
      <c r="R21" s="112"/>
      <c r="S21" s="112"/>
      <c r="T21" s="112"/>
      <c r="U21" s="87"/>
      <c r="V21" s="112"/>
      <c r="W21" s="112"/>
    </row>
    <row r="22" ht="33" customHeight="1" spans="1:23">
      <c r="A22" s="110" t="s">
        <v>210</v>
      </c>
      <c r="B22" s="111" t="s">
        <v>213</v>
      </c>
      <c r="C22" s="110" t="s">
        <v>212</v>
      </c>
      <c r="D22" s="110" t="s">
        <v>45</v>
      </c>
      <c r="E22" s="110" t="s">
        <v>69</v>
      </c>
      <c r="F22" s="110" t="s">
        <v>70</v>
      </c>
      <c r="G22" s="110" t="s">
        <v>194</v>
      </c>
      <c r="H22" s="110" t="s">
        <v>195</v>
      </c>
      <c r="I22" s="112">
        <v>74592</v>
      </c>
      <c r="J22" s="112"/>
      <c r="K22" s="112"/>
      <c r="L22" s="112"/>
      <c r="M22" s="112"/>
      <c r="N22" s="112">
        <v>74592</v>
      </c>
      <c r="O22" s="112"/>
      <c r="P22" s="112"/>
      <c r="Q22" s="112"/>
      <c r="R22" s="112"/>
      <c r="S22" s="112"/>
      <c r="T22" s="112"/>
      <c r="U22" s="87"/>
      <c r="V22" s="112"/>
      <c r="W22" s="112"/>
    </row>
    <row r="23" ht="33" customHeight="1" spans="1:23">
      <c r="A23" s="110"/>
      <c r="B23" s="110"/>
      <c r="C23" s="110" t="s">
        <v>214</v>
      </c>
      <c r="D23" s="110"/>
      <c r="E23" s="110"/>
      <c r="F23" s="110"/>
      <c r="G23" s="110"/>
      <c r="H23" s="110"/>
      <c r="I23" s="112">
        <v>100000</v>
      </c>
      <c r="J23" s="112">
        <v>100000</v>
      </c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87"/>
      <c r="V23" s="112"/>
      <c r="W23" s="112"/>
    </row>
    <row r="24" ht="33" customHeight="1" spans="1:23">
      <c r="A24" s="110" t="s">
        <v>210</v>
      </c>
      <c r="B24" s="111" t="s">
        <v>215</v>
      </c>
      <c r="C24" s="110" t="s">
        <v>214</v>
      </c>
      <c r="D24" s="110" t="s">
        <v>45</v>
      </c>
      <c r="E24" s="110" t="s">
        <v>63</v>
      </c>
      <c r="F24" s="110" t="s">
        <v>64</v>
      </c>
      <c r="G24" s="110" t="s">
        <v>182</v>
      </c>
      <c r="H24" s="110" t="s">
        <v>183</v>
      </c>
      <c r="I24" s="112">
        <v>2100</v>
      </c>
      <c r="J24" s="112">
        <v>2100</v>
      </c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87"/>
      <c r="V24" s="112"/>
      <c r="W24" s="112"/>
    </row>
    <row r="25" ht="33" customHeight="1" spans="1:23">
      <c r="A25" s="110" t="s">
        <v>210</v>
      </c>
      <c r="B25" s="111" t="s">
        <v>215</v>
      </c>
      <c r="C25" s="110" t="s">
        <v>214</v>
      </c>
      <c r="D25" s="110" t="s">
        <v>45</v>
      </c>
      <c r="E25" s="110" t="s">
        <v>63</v>
      </c>
      <c r="F25" s="110" t="s">
        <v>64</v>
      </c>
      <c r="G25" s="110" t="s">
        <v>190</v>
      </c>
      <c r="H25" s="110" t="s">
        <v>191</v>
      </c>
      <c r="I25" s="112">
        <v>39900</v>
      </c>
      <c r="J25" s="112">
        <v>39900</v>
      </c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87"/>
      <c r="V25" s="112"/>
      <c r="W25" s="112"/>
    </row>
    <row r="26" ht="33" customHeight="1" spans="1:23">
      <c r="A26" s="110" t="s">
        <v>210</v>
      </c>
      <c r="B26" s="111" t="s">
        <v>215</v>
      </c>
      <c r="C26" s="110" t="s">
        <v>214</v>
      </c>
      <c r="D26" s="110" t="s">
        <v>45</v>
      </c>
      <c r="E26" s="110" t="s">
        <v>63</v>
      </c>
      <c r="F26" s="110" t="s">
        <v>64</v>
      </c>
      <c r="G26" s="110" t="s">
        <v>216</v>
      </c>
      <c r="H26" s="110" t="s">
        <v>217</v>
      </c>
      <c r="I26" s="112">
        <v>16000</v>
      </c>
      <c r="J26" s="112">
        <v>16000</v>
      </c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87"/>
      <c r="V26" s="112"/>
      <c r="W26" s="112"/>
    </row>
    <row r="27" ht="33" customHeight="1" spans="1:23">
      <c r="A27" s="110" t="s">
        <v>210</v>
      </c>
      <c r="B27" s="111" t="s">
        <v>215</v>
      </c>
      <c r="C27" s="110" t="s">
        <v>214</v>
      </c>
      <c r="D27" s="110" t="s">
        <v>45</v>
      </c>
      <c r="E27" s="110" t="s">
        <v>63</v>
      </c>
      <c r="F27" s="110" t="s">
        <v>64</v>
      </c>
      <c r="G27" s="110" t="s">
        <v>218</v>
      </c>
      <c r="H27" s="110" t="s">
        <v>219</v>
      </c>
      <c r="I27" s="112">
        <v>32000</v>
      </c>
      <c r="J27" s="112">
        <v>32000</v>
      </c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87"/>
      <c r="V27" s="112"/>
      <c r="W27" s="112"/>
    </row>
    <row r="28" ht="33" customHeight="1" spans="1:23">
      <c r="A28" s="110" t="s">
        <v>210</v>
      </c>
      <c r="B28" s="111" t="s">
        <v>215</v>
      </c>
      <c r="C28" s="110" t="s">
        <v>214</v>
      </c>
      <c r="D28" s="110" t="s">
        <v>45</v>
      </c>
      <c r="E28" s="110" t="s">
        <v>63</v>
      </c>
      <c r="F28" s="110" t="s">
        <v>64</v>
      </c>
      <c r="G28" s="110" t="s">
        <v>194</v>
      </c>
      <c r="H28" s="110" t="s">
        <v>195</v>
      </c>
      <c r="I28" s="112">
        <v>10000</v>
      </c>
      <c r="J28" s="112">
        <v>10000</v>
      </c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87"/>
      <c r="V28" s="112"/>
      <c r="W28" s="112"/>
    </row>
    <row r="29" ht="18.75" customHeight="1" spans="1:23">
      <c r="A29" s="30" t="s">
        <v>98</v>
      </c>
      <c r="B29" s="31"/>
      <c r="C29" s="31"/>
      <c r="D29" s="31"/>
      <c r="E29" s="31"/>
      <c r="F29" s="31"/>
      <c r="G29" s="31"/>
      <c r="H29" s="32"/>
      <c r="I29" s="112">
        <v>9671938.06</v>
      </c>
      <c r="J29" s="112">
        <v>100000</v>
      </c>
      <c r="K29" s="112"/>
      <c r="L29" s="112"/>
      <c r="M29" s="112"/>
      <c r="N29" s="112">
        <v>9571938.06</v>
      </c>
      <c r="O29" s="112"/>
      <c r="P29" s="112"/>
      <c r="Q29" s="112"/>
      <c r="R29" s="112"/>
      <c r="S29" s="112"/>
      <c r="T29" s="112"/>
      <c r="U29" s="87"/>
      <c r="V29" s="112"/>
      <c r="W29" s="112"/>
    </row>
  </sheetData>
  <mergeCells count="28">
    <mergeCell ref="A2:W2"/>
    <mergeCell ref="A3:I3"/>
    <mergeCell ref="J4:M4"/>
    <mergeCell ref="N4:P4"/>
    <mergeCell ref="R4:W4"/>
    <mergeCell ref="J5:K5"/>
    <mergeCell ref="A29:H2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10"/>
  <sheetViews>
    <sheetView showZeros="0" workbookViewId="0">
      <selection activeCell="A1" sqref="A1"/>
    </sheetView>
  </sheetViews>
  <sheetFormatPr defaultColWidth="9.13888888888889" defaultRowHeight="12" customHeight="1"/>
  <cols>
    <col min="1" max="1" width="31.4259259259259" customWidth="1"/>
    <col min="2" max="2" width="29" customWidth="1"/>
    <col min="3" max="3" width="17.1388888888889" customWidth="1"/>
    <col min="4" max="4" width="21" customWidth="1"/>
    <col min="5" max="5" width="23.5740740740741" customWidth="1"/>
    <col min="6" max="6" width="11.2777777777778" customWidth="1"/>
    <col min="7" max="7" width="10.2777777777778" customWidth="1"/>
    <col min="8" max="8" width="9.27777777777778" customWidth="1"/>
    <col min="9" max="9" width="13.4259259259259" customWidth="1"/>
    <col min="10" max="10" width="40.5740740740741" customWidth="1"/>
  </cols>
  <sheetData>
    <row r="1" customHeight="1" spans="1:10">
      <c r="J1" s="43" t="s">
        <v>220</v>
      </c>
    </row>
    <row r="2" ht="28.5" customHeight="1" spans="1:10">
      <c r="A2" s="44" t="s">
        <v>221</v>
      </c>
      <c r="B2" s="26"/>
      <c r="C2" s="26"/>
      <c r="D2" s="26"/>
      <c r="E2" s="26"/>
      <c r="F2" s="45"/>
      <c r="G2" s="26"/>
      <c r="H2" s="45"/>
      <c r="I2" s="45"/>
      <c r="J2" s="26"/>
    </row>
    <row r="3" ht="15" customHeight="1" spans="1:10">
      <c r="A3" s="4" t="str">
        <f>"单位名称："&amp;"云南师范大学附属小学"</f>
        <v>单位名称：云南师范大学附属小学</v>
      </c>
    </row>
    <row r="4" ht="14.25" customHeight="1" spans="1:10">
      <c r="A4" s="46" t="s">
        <v>222</v>
      </c>
      <c r="B4" s="46" t="s">
        <v>223</v>
      </c>
      <c r="C4" s="46" t="s">
        <v>224</v>
      </c>
      <c r="D4" s="46" t="s">
        <v>225</v>
      </c>
      <c r="E4" s="46" t="s">
        <v>226</v>
      </c>
      <c r="F4" s="47" t="s">
        <v>227</v>
      </c>
      <c r="G4" s="46" t="s">
        <v>228</v>
      </c>
      <c r="H4" s="47" t="s">
        <v>229</v>
      </c>
      <c r="I4" s="47" t="s">
        <v>230</v>
      </c>
      <c r="J4" s="46" t="s">
        <v>231</v>
      </c>
    </row>
    <row r="5" ht="14.25" customHeight="1" spans="1:10">
      <c r="A5" s="46">
        <v>1</v>
      </c>
      <c r="B5" s="46">
        <v>2</v>
      </c>
      <c r="C5" s="46">
        <v>3</v>
      </c>
      <c r="D5" s="46">
        <v>4</v>
      </c>
      <c r="E5" s="46">
        <v>5</v>
      </c>
      <c r="F5" s="47">
        <v>6</v>
      </c>
      <c r="G5" s="46">
        <v>7</v>
      </c>
      <c r="H5" s="47">
        <v>8</v>
      </c>
      <c r="I5" s="47">
        <v>9</v>
      </c>
      <c r="J5" s="46">
        <v>10</v>
      </c>
    </row>
    <row r="6" ht="17.25" customHeight="1" spans="1:10">
      <c r="A6" s="48" t="s">
        <v>45</v>
      </c>
      <c r="B6" s="49"/>
      <c r="C6" s="49"/>
      <c r="D6" s="49"/>
      <c r="E6" s="50"/>
      <c r="F6" s="51"/>
      <c r="G6" s="50"/>
      <c r="H6" s="51"/>
      <c r="I6" s="51"/>
      <c r="J6" s="50"/>
    </row>
    <row r="7" ht="47.25" customHeight="1" spans="1:10">
      <c r="A7" s="105" t="s">
        <v>214</v>
      </c>
      <c r="B7" s="52" t="s">
        <v>232</v>
      </c>
      <c r="C7" s="52" t="s">
        <v>233</v>
      </c>
      <c r="D7" s="52" t="s">
        <v>234</v>
      </c>
      <c r="E7" s="48" t="s">
        <v>235</v>
      </c>
      <c r="F7" s="52" t="s">
        <v>236</v>
      </c>
      <c r="G7" s="48" t="s">
        <v>237</v>
      </c>
      <c r="H7" s="52" t="s">
        <v>238</v>
      </c>
      <c r="I7" s="52" t="s">
        <v>239</v>
      </c>
      <c r="J7" s="53" t="s">
        <v>240</v>
      </c>
    </row>
    <row r="8" ht="47.25" customHeight="1" spans="1:10">
      <c r="A8" s="105" t="s">
        <v>214</v>
      </c>
      <c r="B8" s="52" t="s">
        <v>232</v>
      </c>
      <c r="C8" s="52" t="s">
        <v>233</v>
      </c>
      <c r="D8" s="52" t="s">
        <v>241</v>
      </c>
      <c r="E8" s="48" t="s">
        <v>242</v>
      </c>
      <c r="F8" s="52" t="s">
        <v>236</v>
      </c>
      <c r="G8" s="48" t="s">
        <v>243</v>
      </c>
      <c r="H8" s="52" t="s">
        <v>244</v>
      </c>
      <c r="I8" s="52" t="s">
        <v>239</v>
      </c>
      <c r="J8" s="53" t="s">
        <v>245</v>
      </c>
    </row>
    <row r="9" ht="47.25" customHeight="1" spans="1:10">
      <c r="A9" s="105" t="s">
        <v>214</v>
      </c>
      <c r="B9" s="52" t="s">
        <v>232</v>
      </c>
      <c r="C9" s="52" t="s">
        <v>246</v>
      </c>
      <c r="D9" s="52" t="s">
        <v>247</v>
      </c>
      <c r="E9" s="48" t="s">
        <v>248</v>
      </c>
      <c r="F9" s="52" t="s">
        <v>236</v>
      </c>
      <c r="G9" s="48" t="s">
        <v>237</v>
      </c>
      <c r="H9" s="52" t="s">
        <v>238</v>
      </c>
      <c r="I9" s="52" t="s">
        <v>239</v>
      </c>
      <c r="J9" s="53" t="s">
        <v>240</v>
      </c>
    </row>
    <row r="10" ht="47.25" customHeight="1" spans="1:10">
      <c r="A10" s="105" t="s">
        <v>214</v>
      </c>
      <c r="B10" s="52" t="s">
        <v>232</v>
      </c>
      <c r="C10" s="52" t="s">
        <v>249</v>
      </c>
      <c r="D10" s="52" t="s">
        <v>250</v>
      </c>
      <c r="E10" s="48" t="s">
        <v>251</v>
      </c>
      <c r="F10" s="52" t="s">
        <v>252</v>
      </c>
      <c r="G10" s="48" t="s">
        <v>253</v>
      </c>
      <c r="H10" s="52" t="s">
        <v>244</v>
      </c>
      <c r="I10" s="52" t="s">
        <v>239</v>
      </c>
      <c r="J10" s="53" t="s">
        <v>254</v>
      </c>
    </row>
  </sheetData>
  <mergeCells count="4">
    <mergeCell ref="A2:J2"/>
    <mergeCell ref="A3:H3"/>
    <mergeCell ref="A7:A10"/>
    <mergeCell ref="B7:B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部门政府性基金预算表06</vt:lpstr>
      <vt:lpstr>部门政府采购预算表07</vt:lpstr>
      <vt:lpstr>部门政府购买服务预算表08</vt:lpstr>
      <vt:lpstr>省对下转移支付预算表09-1</vt:lpstr>
      <vt:lpstr>省对下转移支付绩效目标表09-2</vt:lpstr>
      <vt:lpstr>新增资产配置表10</vt:lpstr>
      <vt:lpstr>中央转移支付补助项目支出预算表11</vt:lpstr>
      <vt:lpstr>部门项目支出中期规划预算表12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x'x'z'x</cp:lastModifiedBy>
  <dcterms:created xsi:type="dcterms:W3CDTF">2026-02-25T09:36:00Z</dcterms:created>
  <dcterms:modified xsi:type="dcterms:W3CDTF">2026-02-26T03:50:41Z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B48E417EE1794D9DAB31E9E7359F1882_12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